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MB0M655330</t>
        </is>
      </c>
    </row>
    <row r="2" customHeight="true" ht="15.0">
      <c r="A2" s="2" t="inlineStr">
        <is>
          <t>单位名称</t>
        </is>
      </c>
      <c r="B2" s="4" t="inlineStr">
        <is>
          <t>永州经济技术开发区人力资源和社会保障事务中心</t>
        </is>
      </c>
    </row>
    <row r="3" customHeight="true" ht="15.0">
      <c r="A3" s="2" t="inlineStr">
        <is>
          <t>单位负责人</t>
        </is>
      </c>
      <c r="B3" s="4" t="inlineStr">
        <is>
          <t>欧阳永红</t>
        </is>
      </c>
    </row>
    <row r="4" customHeight="true" ht="15.0">
      <c r="A4" s="2" t="inlineStr">
        <is>
          <t>财务负责人</t>
        </is>
      </c>
      <c r="B4" s="4" t="inlineStr">
        <is>
          <t>黄小艳</t>
        </is>
      </c>
    </row>
    <row r="5" customHeight="true" ht="15.0">
      <c r="A5" s="2" t="inlineStr">
        <is>
          <t>填表人</t>
        </is>
      </c>
      <c r="B5" s="4" t="inlineStr">
        <is>
          <t>伍林飞</t>
        </is>
      </c>
    </row>
    <row r="6" customHeight="true" ht="15.0">
      <c r="A6" s="2" t="inlineStr">
        <is>
          <t>电话号码(区号)</t>
        </is>
      </c>
      <c r="B6" s="4" t="inlineStr">
        <is>
          <t>0746</t>
        </is>
      </c>
    </row>
    <row r="7" customHeight="true" ht="15.0">
      <c r="A7" s="2" t="inlineStr">
        <is>
          <t>电话号码</t>
        </is>
      </c>
      <c r="B7" s="4" t="inlineStr">
        <is>
          <t>8359515</t>
        </is>
      </c>
    </row>
    <row r="8" customHeight="true" ht="15.0">
      <c r="A8" s="2" t="inlineStr">
        <is>
          <t>分机号</t>
        </is>
      </c>
      <c r="B8" s="4"/>
    </row>
    <row r="9" customHeight="true" ht="15.0">
      <c r="A9" s="2" t="inlineStr">
        <is>
          <t>单位地址</t>
        </is>
      </c>
      <c r="B9" s="4" t="inlineStr">
        <is>
          <t>永州市长丰工业园潇湘科技创新中心</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356|中华人民共和国人力资源和社会保障部</t>
        </is>
      </c>
    </row>
    <row r="13" customHeight="true" ht="15.0">
      <c r="A13" s="2" t="inlineStr">
        <is>
          <t>国民经济行业分类</t>
        </is>
      </c>
      <c r="B13" s="4" t="inlineStr">
        <is>
          <t>S92|国家机构</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12431100MB0M655338</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101012</t>
        </is>
      </c>
    </row>
    <row r="21" customHeight="true" ht="15.0">
      <c r="A21" s="2" t="inlineStr">
        <is>
          <t>组织机构代码</t>
        </is>
      </c>
      <c r="B21" s="4" t="inlineStr">
        <is>
          <t>MB0M65533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21|行政类事业单位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512521.48</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23004.86</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23004.86</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454516.62</v>
      </c>
      <c r="AA6" s="24" t="n">
        <f>SUM('Z05_2 项目支出决算明细表'!AA7)</f>
        <v>4500.0</v>
      </c>
      <c r="AB6" s="24" t="n">
        <f>SUM('Z05_2 项目支出决算明细表'!AB7)</f>
        <v>30000.0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0.0</v>
      </c>
      <c r="AK6" s="24" t="n">
        <f>SUM('Z05_2 项目支出决算明细表'!AK7)</f>
        <v>0.0</v>
      </c>
      <c r="AL6" s="24" t="n">
        <f>SUM('Z05_2 项目支出决算明细表'!AL7)</f>
        <v>9000.0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49934.0</v>
      </c>
      <c r="AR6" s="24" t="n">
        <f>SUM('Z05_2 项目支出决算明细表'!AR7)</f>
        <v>0.0</v>
      </c>
      <c r="AS6" s="24" t="n">
        <f>SUM('Z05_2 项目支出决算明细表'!AS7)</f>
        <v>0.0</v>
      </c>
      <c r="AT6" s="24" t="n">
        <f>SUM('Z05_2 项目支出决算明细表'!AT7)</f>
        <v>37121.12</v>
      </c>
      <c r="AU6" s="24" t="n">
        <f>SUM('Z05_2 项目支出决算明细表'!AU7)</f>
        <v>314022.0</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9939.5</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35000.0</v>
      </c>
      <c r="CH6" s="24" t="n">
        <f>SUM('Z05_2 项目支出决算明细表'!CH7)</f>
        <v>0.0</v>
      </c>
      <c r="CI6" s="24" t="n">
        <f>SUM('Z05_2 项目支出决算明细表'!CI7)</f>
        <v>35000.0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2080105</t>
        </is>
      </c>
      <c r="B7" s="174"/>
      <c r="C7" s="174"/>
      <c r="D7" s="172" t="inlineStr">
        <is>
          <t>一般公共服务支出</t>
        </is>
      </c>
      <c r="E7" s="172"/>
      <c r="F7" s="172" t="inlineStr">
        <is>
          <t>其他运转类</t>
        </is>
      </c>
      <c r="G7" s="172"/>
      <c r="H7" s="172"/>
      <c r="I7" s="172" t="inlineStr">
        <is>
          <t>非基建项目</t>
        </is>
      </c>
      <c r="J7" s="200" t="inlineStr">
        <is>
          <t>否</t>
        </is>
      </c>
      <c r="K7" s="24" t="n">
        <v>71934.0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71934.0</v>
      </c>
      <c r="AA7" s="24" t="n">
        <v>0.0</v>
      </c>
      <c r="AB7" s="24" t="n">
        <v>10000.0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49934.0</v>
      </c>
      <c r="AR7" s="24" t="n">
        <v>0.0</v>
      </c>
      <c r="AS7" s="24" t="n">
        <v>0.0</v>
      </c>
      <c r="AT7" s="24" t="n">
        <v>0.0</v>
      </c>
      <c r="AU7" s="24" t="n">
        <v>12000.0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2080109</t>
        </is>
      </c>
      <c r="B8" s="174"/>
      <c r="C8" s="174"/>
      <c r="D8" s="172" t="inlineStr">
        <is>
          <t>社会保险经办机构费</t>
        </is>
      </c>
      <c r="E8" s="172"/>
      <c r="F8" s="172" t="inlineStr">
        <is>
          <t>其他运转类</t>
        </is>
      </c>
      <c r="G8" s="172"/>
      <c r="H8" s="172"/>
      <c r="I8" s="172" t="inlineStr">
        <is>
          <t>非基建项目</t>
        </is>
      </c>
      <c r="J8" s="200" t="inlineStr">
        <is>
          <t>否</t>
        </is>
      </c>
      <c r="K8" s="24" t="n">
        <v>139439.5</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104439.5</v>
      </c>
      <c r="AA8" s="24" t="n">
        <v>4500.0</v>
      </c>
      <c r="AB8" s="24" t="n">
        <v>20000.0</v>
      </c>
      <c r="AC8" s="24" t="n">
        <v>0.0</v>
      </c>
      <c r="AD8" s="24" t="n">
        <v>0.0</v>
      </c>
      <c r="AE8" s="24" t="n">
        <v>0.0</v>
      </c>
      <c r="AF8" s="24" t="n">
        <v>0.0</v>
      </c>
      <c r="AG8" s="24" t="n">
        <v>0.0</v>
      </c>
      <c r="AH8" s="24" t="n">
        <v>0.0</v>
      </c>
      <c r="AI8" s="24" t="n">
        <v>0.0</v>
      </c>
      <c r="AJ8" s="24" t="n">
        <v>0.0</v>
      </c>
      <c r="AK8" s="24" t="n">
        <v>0.0</v>
      </c>
      <c r="AL8" s="24" t="n">
        <v>9000.0</v>
      </c>
      <c r="AM8" s="24" t="n">
        <v>0.0</v>
      </c>
      <c r="AN8" s="24" t="n">
        <v>0.0</v>
      </c>
      <c r="AO8" s="24" t="n">
        <v>0.0</v>
      </c>
      <c r="AP8" s="24" t="n">
        <v>0.0</v>
      </c>
      <c r="AQ8" s="24" t="n">
        <v>0.0</v>
      </c>
      <c r="AR8" s="24" t="n">
        <v>0.0</v>
      </c>
      <c r="AS8" s="24" t="n">
        <v>0.0</v>
      </c>
      <c r="AT8" s="24" t="n">
        <v>26000.0</v>
      </c>
      <c r="AU8" s="24" t="n">
        <v>35000.0</v>
      </c>
      <c r="AV8" s="24" t="n">
        <v>0.0</v>
      </c>
      <c r="AW8" s="24" t="n">
        <v>0.0</v>
      </c>
      <c r="AX8" s="24" t="n">
        <v>0.0</v>
      </c>
      <c r="AY8" s="24" t="n">
        <v>0.0</v>
      </c>
      <c r="AZ8" s="24" t="n">
        <v>0.0</v>
      </c>
      <c r="BA8" s="24" t="n">
        <v>9939.5</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35000.0</v>
      </c>
      <c r="CH8" s="24" t="n">
        <v>0.0</v>
      </c>
      <c r="CI8" s="24" t="n">
        <v>35000.0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2089999</t>
        </is>
      </c>
      <c r="B9" s="174"/>
      <c r="C9" s="174"/>
      <c r="D9" s="172" t="inlineStr">
        <is>
          <t>社会保障和就业支出</t>
        </is>
      </c>
      <c r="E9" s="172"/>
      <c r="F9" s="172" t="inlineStr">
        <is>
          <t>其他运转类</t>
        </is>
      </c>
      <c r="G9" s="172"/>
      <c r="H9" s="172"/>
      <c r="I9" s="172" t="inlineStr">
        <is>
          <t>非基建项目</t>
        </is>
      </c>
      <c r="J9" s="200" t="inlineStr">
        <is>
          <t>否</t>
        </is>
      </c>
      <c r="K9" s="24" t="n">
        <v>228000.0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228000.0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228000.0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2101199</t>
        </is>
      </c>
      <c r="B10" s="174"/>
      <c r="C10" s="174"/>
      <c r="D10" s="172" t="inlineStr">
        <is>
          <t>行政事业单位医疗支出</t>
        </is>
      </c>
      <c r="E10" s="172"/>
      <c r="F10" s="172" t="inlineStr">
        <is>
          <t>其他运转类</t>
        </is>
      </c>
      <c r="G10" s="172"/>
      <c r="H10" s="172"/>
      <c r="I10" s="172" t="inlineStr">
        <is>
          <t>非基建项目</t>
        </is>
      </c>
      <c r="J10" s="200" t="inlineStr">
        <is>
          <t>否</t>
        </is>
      </c>
      <c r="K10" s="24" t="n">
        <v>23004.86</v>
      </c>
      <c r="L10" s="24" t="n">
        <v>23004.86</v>
      </c>
      <c r="M10" s="24" t="n">
        <v>0.0</v>
      </c>
      <c r="N10" s="24" t="n">
        <v>0.0</v>
      </c>
      <c r="O10" s="24" t="n">
        <v>0.0</v>
      </c>
      <c r="P10" s="24" t="n">
        <v>0.0</v>
      </c>
      <c r="Q10" s="24" t="n">
        <v>0.0</v>
      </c>
      <c r="R10" s="24" t="n">
        <v>0.0</v>
      </c>
      <c r="S10" s="24" t="n">
        <v>0.0</v>
      </c>
      <c r="T10" s="24" t="n">
        <v>23004.86</v>
      </c>
      <c r="U10" s="24" t="n">
        <v>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2299999</t>
        </is>
      </c>
      <c r="B11" s="174"/>
      <c r="C11" s="174"/>
      <c r="D11" s="172" t="inlineStr">
        <is>
          <t>申请解决机关干部职工潇湘医惠保</t>
        </is>
      </c>
      <c r="E11" s="172"/>
      <c r="F11" s="172" t="inlineStr">
        <is>
          <t>其他运转类</t>
        </is>
      </c>
      <c r="G11" s="172"/>
      <c r="H11" s="172"/>
      <c r="I11" s="172" t="inlineStr">
        <is>
          <t>非基建项目</t>
        </is>
      </c>
      <c r="J11" s="200" t="inlineStr">
        <is>
          <t>否</t>
        </is>
      </c>
      <c r="K11" s="24" t="n">
        <f>'Z05_2 项目支出决算明细表'!L11 + 'Z05_2 项目支出决算明细表'!Z11 + 'Z05_2 项目支出决算明细表'!BB11 + 'Z05_2 项目支出决算明细表'!BO11 + 'Z05_2 项目支出决算明细表'!BT11 + 'Z05_2 项目支出决算明细表'!CG11 + 'Z05_2 项目支出决算明细表'!CX11 + 'Z05_2 项目支出决算明细表'!DA11 + 'Z05_2 项目支出决算明细表'!DG11 + 'Z05_2 项目支出决算明细表'!DK11</f>
        <v>50143.12</v>
      </c>
      <c r="L11" s="24" t="n">
        <f>('Z05_2 项目支出决算明细表'!M11+'Z05_2 项目支出决算明细表'!N11+'Z05_2 项目支出决算明细表'!O11+'Z05_2 项目支出决算明细表'!P11+'Z05_2 项目支出决算明细表'!Q11+'Z05_2 项目支出决算明细表'!R11+'Z05_2 项目支出决算明细表'!S11+'Z05_2 项目支出决算明细表'!T11+'Z05_2 项目支出决算明细表'!U11+'Z05_2 项目支出决算明细表'!V11+'Z05_2 项目支出决算明细表'!W11+'Z05_2 项目支出决算明细表'!X11+'Z05_2 项目支出决算明细表'!Y11)</f>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f>('Z05_2 项目支出决算明细表'!AA11+'Z05_2 项目支出决算明细表'!AB11+'Z05_2 项目支出决算明细表'!AC11+'Z05_2 项目支出决算明细表'!AD11+'Z05_2 项目支出决算明细表'!AE11+'Z05_2 项目支出决算明细表'!AF11+'Z05_2 项目支出决算明细表'!AG11+'Z05_2 项目支出决算明细表'!AH11+'Z05_2 项目支出决算明细表'!AI11+'Z05_2 项目支出决算明细表'!AJ11+'Z05_2 项目支出决算明细表'!AK11+'Z05_2 项目支出决算明细表'!AL11+'Z05_2 项目支出决算明细表'!AM11+'Z05_2 项目支出决算明细表'!AN11+'Z05_2 项目支出决算明细表'!AO11+'Z05_2 项目支出决算明细表'!AP11+'Z05_2 项目支出决算明细表'!AQ11+'Z05_2 项目支出决算明细表'!AR11+'Z05_2 项目支出决算明细表'!AS11+'Z05_2 项目支出决算明细表'!AT11+'Z05_2 项目支出决算明细表'!AU11+'Z05_2 项目支出决算明细表'!AV11+'Z05_2 项目支出决算明细表'!AW11+'Z05_2 项目支出决算明细表'!AX11+'Z05_2 项目支出决算明细表'!AY11+'Z05_2 项目支出决算明细表'!AZ11+'Z05_2 项目支出决算明细表'!BA11)</f>
        <v>50143.12</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11121.12</v>
      </c>
      <c r="AU11" s="24" t="n">
        <v>39022.0</v>
      </c>
      <c r="AV11" s="24" t="n">
        <v>0.0</v>
      </c>
      <c r="AW11" s="24" t="n">
        <v>0.0</v>
      </c>
      <c r="AX11" s="24" t="n">
        <v>0.0</v>
      </c>
      <c r="AY11" s="24" t="n">
        <v>0.0</v>
      </c>
      <c r="AZ11" s="24" t="n">
        <v>0.0</v>
      </c>
      <c r="BA11" s="24" t="n">
        <v>0.0</v>
      </c>
      <c r="BB11" s="24" t="n">
        <f>('Z05_2 项目支出决算明细表'!BC11+'Z05_2 项目支出决算明细表'!BD11+'Z05_2 项目支出决算明细表'!BE11+'Z05_2 项目支出决算明细表'!BF11+'Z05_2 项目支出决算明细表'!BG11+'Z05_2 项目支出决算明细表'!BH11+'Z05_2 项目支出决算明细表'!BI11+'Z05_2 项目支出决算明细表'!BJ11+'Z05_2 项目支出决算明细表'!BK11+'Z05_2 项目支出决算明细表'!BL11+'Z05_2 项目支出决算明细表'!BM11+'Z05_2 项目支出决算明细表'!BN11)</f>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f>('Z05_2 项目支出决算明细表'!BP11+'Z05_2 项目支出决算明细表'!BQ11+'Z05_2 项目支出决算明细表'!BR11+'Z05_2 项目支出决算明细表'!BS11)</f>
        <v>0.0</v>
      </c>
      <c r="BP11" s="24" t="n">
        <v>0.0</v>
      </c>
      <c r="BQ11" s="24" t="n">
        <v>0.0</v>
      </c>
      <c r="BR11" s="24" t="n">
        <v>0.0</v>
      </c>
      <c r="BS11" s="24" t="n">
        <v>0.0</v>
      </c>
      <c r="BT11" s="24" t="n">
        <f>('Z05_2 项目支出决算明细表'!BU11+'Z05_2 项目支出决算明细表'!BV11+'Z05_2 项目支出决算明细表'!BW11+'Z05_2 项目支出决算明细表'!BX11+'Z05_2 项目支出决算明细表'!BY11+'Z05_2 项目支出决算明细表'!BZ11+'Z05_2 项目支出决算明细表'!CA11+'Z05_2 项目支出决算明细表'!CB11+'Z05_2 项目支出决算明细表'!CC11+'Z05_2 项目支出决算明细表'!CD11+'Z05_2 项目支出决算明细表'!CE11+'Z05_2 项目支出决算明细表'!CF11)</f>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f>('Z05_2 项目支出决算明细表'!CH11+'Z05_2 项目支出决算明细表'!CI11+'Z05_2 项目支出决算明细表'!CJ11+'Z05_2 项目支出决算明细表'!CK11+'Z05_2 项目支出决算明细表'!CL11+'Z05_2 项目支出决算明细表'!CM11+'Z05_2 项目支出决算明细表'!CN11+'Z05_2 项目支出决算明细表'!CO11+'Z05_2 项目支出决算明细表'!CP11+'Z05_2 项目支出决算明细表'!CQ11+'Z05_2 项目支出决算明细表'!CR11+'Z05_2 项目支出决算明细表'!CS11+'Z05_2 项目支出决算明细表'!CT11+'Z05_2 项目支出决算明细表'!CU11+'Z05_2 项目支出决算明细表'!CV11+'Z05_2 项目支出决算明细表'!CW11)</f>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f>'Z05_2 项目支出决算明细表'!CY11 + 'Z05_2 项目支出决算明细表'!CZ11</f>
        <v>0.0</v>
      </c>
      <c r="CY11" s="24" t="n">
        <v>0.0</v>
      </c>
      <c r="CZ11" s="24" t="n">
        <v>0.0</v>
      </c>
      <c r="DA11" s="24" t="n">
        <f>('Z05_2 项目支出决算明细表'!DB11+'Z05_2 项目支出决算明细表'!DC11+'Z05_2 项目支出决算明细表'!DD11+'Z05_2 项目支出决算明细表'!DE11+'Z05_2 项目支出决算明细表'!DF11)</f>
        <v>0.0</v>
      </c>
      <c r="DB11" s="24" t="n">
        <v>0.0</v>
      </c>
      <c r="DC11" s="24" t="n">
        <v>0.0</v>
      </c>
      <c r="DD11" s="24" t="n">
        <v>0.0</v>
      </c>
      <c r="DE11" s="24" t="n">
        <v>0.0</v>
      </c>
      <c r="DF11" s="24" t="n">
        <v>0.0</v>
      </c>
      <c r="DG11" s="24" t="n">
        <f>('Z05_2 项目支出决算明细表'!DH11+'Z05_2 项目支出决算明细表'!DI11+'Z05_2 项目支出决算明细表'!DJ11)</f>
        <v>0.0</v>
      </c>
      <c r="DH11" s="24" t="n">
        <v>0.0</v>
      </c>
      <c r="DI11" s="24" t="n">
        <v>0.0</v>
      </c>
      <c r="DJ11" s="24" t="n">
        <v>0.0</v>
      </c>
      <c r="DK11" s="24" t="n">
        <f>('Z05_2 项目支出决算明细表'!DL11+'Z05_2 项目支出决算明细表'!DM11+'Z05_2 项目支出决算明细表'!DN11+'Z05_2 项目支出决算明细表'!DO11+'Z05_2 项目支出决算明细表'!DP11)</f>
        <v>0.0</v>
      </c>
      <c r="DL11" s="24" t="n">
        <v>0.0</v>
      </c>
      <c r="DM11" s="24" t="n">
        <v>0.0</v>
      </c>
      <c r="DN11" s="24" t="n">
        <v>0.0</v>
      </c>
      <c r="DO11" s="24" t="n">
        <v>0.0</v>
      </c>
      <c r="DP11" s="26"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I7:I11" allowBlank="true" errorStyle="stop">
      <formula1>HIDDENSHEETNAME!$N$2:$N$5</formula1>
    </dataValidation>
    <dataValidation type="list" sqref="J7:J11" allowBlank="true" errorStyle="stop">
      <formula1>HIDDENSHEETNAME!$C$2:$C$3</formula1>
    </dataValidation>
    <dataValidation type="list" sqref="F7:F11"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512521.48</v>
      </c>
      <c r="L6" s="24" t="n">
        <f>SUM('Z06 项目支出分项目收入支出决算表'!L7)</f>
        <v>0.0</v>
      </c>
      <c r="M6" s="24" t="n">
        <f>SUM('Z06 项目支出分项目收入支出决算表'!M7)</f>
        <v>0.0</v>
      </c>
      <c r="N6" s="24" t="n">
        <f>SUM('Z06 项目支出分项目收入支出决算表'!N7)</f>
        <v>512521.48</v>
      </c>
      <c r="O6" s="24" t="n">
        <f>SUM('Z06 项目支出分项目收入支出决算表'!O7)</f>
        <v>0.0</v>
      </c>
      <c r="P6" s="24" t="n">
        <f>SUM('Z06 项目支出分项目收入支出决算表'!P7)</f>
        <v>0.0</v>
      </c>
      <c r="Q6" s="24" t="n">
        <f>'Z06 项目支出分项目收入支出决算表'!R6 + 'Z06 项目支出分项目收入支出决算表'!S6</f>
        <v>512521.48</v>
      </c>
      <c r="R6" s="24" t="n">
        <f>SUM('Z06 项目支出分项目收入支出决算表'!R7)</f>
        <v>512521.48</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2080105</t>
        </is>
      </c>
      <c r="B7" s="174"/>
      <c r="C7" s="174"/>
      <c r="D7" s="172" t="inlineStr">
        <is>
          <t>劳动保障监察费</t>
        </is>
      </c>
      <c r="E7" s="172"/>
      <c r="F7" s="172" t="inlineStr">
        <is>
          <t>其他运转类</t>
        </is>
      </c>
      <c r="G7" s="172"/>
      <c r="H7" s="172"/>
      <c r="I7" s="200" t="inlineStr">
        <is>
          <t>非基建项目</t>
        </is>
      </c>
      <c r="J7" s="172" t="inlineStr">
        <is>
          <t>否</t>
        </is>
      </c>
      <c r="K7" s="24" t="n">
        <v>71934.0</v>
      </c>
      <c r="L7" s="24" t="n">
        <v>0.0</v>
      </c>
      <c r="M7" s="24" t="n">
        <v>0.0</v>
      </c>
      <c r="N7" s="24" t="n">
        <v>71934.0</v>
      </c>
      <c r="O7" s="24" t="n">
        <v>0.0</v>
      </c>
      <c r="P7" s="24" t="n">
        <v>0.0</v>
      </c>
      <c r="Q7" s="24" t="n">
        <v>71934.0</v>
      </c>
      <c r="R7" s="24" t="n">
        <v>71934.0</v>
      </c>
      <c r="S7" s="24" t="n">
        <v>0.0</v>
      </c>
      <c r="T7" s="24" t="n">
        <v>0.0</v>
      </c>
      <c r="U7" s="24" t="n">
        <v>0.0</v>
      </c>
      <c r="V7" s="24" t="n">
        <v>0.0</v>
      </c>
      <c r="W7" s="24" t="n">
        <v>0.0</v>
      </c>
      <c r="X7" s="24" t="n">
        <v>0.0</v>
      </c>
      <c r="Y7" s="26" t="n">
        <v>0.0</v>
      </c>
    </row>
    <row r="8" customHeight="true" ht="15.0">
      <c r="A8" s="172" t="inlineStr">
        <is>
          <t>2080109</t>
        </is>
      </c>
      <c r="B8" s="174"/>
      <c r="C8" s="174"/>
      <c r="D8" s="172" t="inlineStr">
        <is>
          <t>社会保险经办机构费</t>
        </is>
      </c>
      <c r="E8" s="172"/>
      <c r="F8" s="172" t="inlineStr">
        <is>
          <t>其他运转类</t>
        </is>
      </c>
      <c r="G8" s="172"/>
      <c r="H8" s="172"/>
      <c r="I8" s="200" t="inlineStr">
        <is>
          <t>非基建项目</t>
        </is>
      </c>
      <c r="J8" s="172" t="inlineStr">
        <is>
          <t>否</t>
        </is>
      </c>
      <c r="K8" s="24" t="n">
        <v>139439.5</v>
      </c>
      <c r="L8" s="24" t="n">
        <v>0.0</v>
      </c>
      <c r="M8" s="24" t="n">
        <v>0.0</v>
      </c>
      <c r="N8" s="24" t="n">
        <v>139439.5</v>
      </c>
      <c r="O8" s="24" t="n">
        <v>0.0</v>
      </c>
      <c r="P8" s="24" t="n">
        <v>0.0</v>
      </c>
      <c r="Q8" s="24" t="n">
        <v>139439.5</v>
      </c>
      <c r="R8" s="24" t="n">
        <v>139439.5</v>
      </c>
      <c r="S8" s="24" t="n">
        <v>0.0</v>
      </c>
      <c r="T8" s="24" t="n">
        <v>0.0</v>
      </c>
      <c r="U8" s="24" t="n">
        <v>0.0</v>
      </c>
      <c r="V8" s="24" t="n">
        <v>0.0</v>
      </c>
      <c r="W8" s="24" t="n">
        <v>0.0</v>
      </c>
      <c r="X8" s="24" t="n">
        <v>0.0</v>
      </c>
      <c r="Y8" s="26" t="n">
        <v>0.0</v>
      </c>
    </row>
    <row r="9" customHeight="true" ht="15.0">
      <c r="A9" s="172" t="inlineStr">
        <is>
          <t>2089999</t>
        </is>
      </c>
      <c r="B9" s="174"/>
      <c r="C9" s="174"/>
      <c r="D9" s="172" t="inlineStr">
        <is>
          <t>社会保障和就业支出</t>
        </is>
      </c>
      <c r="E9" s="172"/>
      <c r="F9" s="172" t="inlineStr">
        <is>
          <t>其他运转类</t>
        </is>
      </c>
      <c r="G9" s="172"/>
      <c r="H9" s="172"/>
      <c r="I9" s="200" t="inlineStr">
        <is>
          <t>非基建项目</t>
        </is>
      </c>
      <c r="J9" s="172" t="inlineStr">
        <is>
          <t>否</t>
        </is>
      </c>
      <c r="K9" s="24" t="n">
        <v>228000.0</v>
      </c>
      <c r="L9" s="24" t="n">
        <v>0.0</v>
      </c>
      <c r="M9" s="24" t="n">
        <v>0.0</v>
      </c>
      <c r="N9" s="24" t="n">
        <v>228000.0</v>
      </c>
      <c r="O9" s="24" t="n">
        <v>0.0</v>
      </c>
      <c r="P9" s="24" t="n">
        <v>0.0</v>
      </c>
      <c r="Q9" s="24" t="n">
        <v>228000.0</v>
      </c>
      <c r="R9" s="24" t="n">
        <v>228000.0</v>
      </c>
      <c r="S9" s="24" t="n">
        <v>0.0</v>
      </c>
      <c r="T9" s="24" t="n">
        <v>0.0</v>
      </c>
      <c r="U9" s="24" t="n">
        <v>0.0</v>
      </c>
      <c r="V9" s="24" t="n">
        <v>0.0</v>
      </c>
      <c r="W9" s="24" t="n">
        <v>0.0</v>
      </c>
      <c r="X9" s="24" t="n">
        <v>0.0</v>
      </c>
      <c r="Y9" s="26" t="n">
        <v>0.0</v>
      </c>
    </row>
    <row r="10" customHeight="true" ht="15.0">
      <c r="A10" s="172" t="inlineStr">
        <is>
          <t>2101199</t>
        </is>
      </c>
      <c r="B10" s="174"/>
      <c r="C10" s="174"/>
      <c r="D10" s="172" t="inlineStr">
        <is>
          <t>行政事业单位医疗支出</t>
        </is>
      </c>
      <c r="E10" s="172"/>
      <c r="F10" s="172" t="inlineStr">
        <is>
          <t>其他运转类</t>
        </is>
      </c>
      <c r="G10" s="172"/>
      <c r="H10" s="172"/>
      <c r="I10" s="200" t="inlineStr">
        <is>
          <t>非基建项目</t>
        </is>
      </c>
      <c r="J10" s="172" t="inlineStr">
        <is>
          <t>否</t>
        </is>
      </c>
      <c r="K10" s="24" t="n">
        <v>23004.86</v>
      </c>
      <c r="L10" s="24" t="n">
        <v>0.0</v>
      </c>
      <c r="M10" s="24" t="n">
        <v>0.0</v>
      </c>
      <c r="N10" s="24" t="n">
        <v>23004.86</v>
      </c>
      <c r="O10" s="24" t="n">
        <v>0.0</v>
      </c>
      <c r="P10" s="24" t="n">
        <v>0.0</v>
      </c>
      <c r="Q10" s="24" t="n">
        <v>23004.86</v>
      </c>
      <c r="R10" s="24" t="n">
        <v>23004.86</v>
      </c>
      <c r="S10" s="24" t="n">
        <v>0.0</v>
      </c>
      <c r="T10" s="24" t="n">
        <v>0.0</v>
      </c>
      <c r="U10" s="24" t="n">
        <v>0.0</v>
      </c>
      <c r="V10" s="24" t="n">
        <v>0.0</v>
      </c>
      <c r="W10" s="24" t="n">
        <v>0.0</v>
      </c>
      <c r="X10" s="24" t="n">
        <v>0.0</v>
      </c>
      <c r="Y10" s="26" t="n">
        <v>0.0</v>
      </c>
    </row>
    <row r="11" customHeight="true" ht="15.0">
      <c r="A11" s="172" t="inlineStr">
        <is>
          <t>2299999</t>
        </is>
      </c>
      <c r="B11" s="174"/>
      <c r="C11" s="174"/>
      <c r="D11" s="172" t="inlineStr">
        <is>
          <t>申请解决机关干部职工潇湘医惠保</t>
        </is>
      </c>
      <c r="E11" s="172"/>
      <c r="F11" s="172" t="inlineStr">
        <is>
          <t>其他运转类</t>
        </is>
      </c>
      <c r="G11" s="172"/>
      <c r="H11" s="172"/>
      <c r="I11" s="200" t="inlineStr">
        <is>
          <t>非基建项目</t>
        </is>
      </c>
      <c r="J11" s="172" t="inlineStr">
        <is>
          <t>否</t>
        </is>
      </c>
      <c r="K11" s="24" t="n">
        <f>'Z06 项目支出分项目收入支出决算表'!L11 + 'Z06 项目支出分项目收入支出决算表'!N11 + 'Z06 项目支出分项目收入支出决算表'!P11</f>
        <v>50143.12</v>
      </c>
      <c r="L11" s="24" t="n">
        <v>0.0</v>
      </c>
      <c r="M11" s="24" t="n">
        <v>0.0</v>
      </c>
      <c r="N11" s="24" t="n">
        <v>50143.12</v>
      </c>
      <c r="O11" s="24" t="n">
        <v>0.0</v>
      </c>
      <c r="P11" s="24" t="n">
        <v>0.0</v>
      </c>
      <c r="Q11" s="24" t="n">
        <f>'Z06 项目支出分项目收入支出决算表'!R11 + 'Z06 项目支出分项目收入支出决算表'!S11</f>
        <v>50143.12</v>
      </c>
      <c r="R11" s="24" t="n">
        <v>50143.12</v>
      </c>
      <c r="S11" s="24" t="n">
        <v>0.0</v>
      </c>
      <c r="T11" s="24" t="n">
        <v>0.0</v>
      </c>
      <c r="U11" s="24" t="n">
        <v>0.0</v>
      </c>
      <c r="V11" s="24" t="n">
        <f>'Z06 项目支出分项目收入支出决算表'!K11 - 'Z06 项目支出分项目收入支出决算表'!Q11 + 'Z06 项目支出分项目收入支出决算表'!T11 - 'Z06 项目支出分项目收入支出决算表'!U11</f>
        <v>0.0</v>
      </c>
      <c r="W11" s="24" t="n">
        <f>'Z06 项目支出分项目收入支出决算表'!X11 + 'Z06 项目支出分项目收入支出决算表'!Y11</f>
        <v>0.0</v>
      </c>
      <c r="X11" s="24" t="n">
        <v>0.0</v>
      </c>
      <c r="Y11" s="26" t="n">
        <v>0.0</v>
      </c>
    </row>
  </sheetData>
  <mergeCells count="38">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s>
  <dataValidations count="3">
    <dataValidation type="list" sqref="J7:J11" allowBlank="true" errorStyle="stop">
      <formula1>HIDDENSHEETNAME!$C$2:$C$3</formula1>
    </dataValidation>
    <dataValidation type="list" sqref="F7:F11" allowBlank="true" errorStyle="stop">
      <formula1>HIDDENSHEETNAME!$O$2:$O$3</formula1>
    </dataValidation>
    <dataValidation type="list" sqref="I7:I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1641942.25</v>
      </c>
      <c r="I6" s="24" t="n">
        <f>SUM('Z07 一般公共预算财政拨款收入支出决算表'!I7)</f>
        <v>1129420.77</v>
      </c>
      <c r="J6" s="24" t="n">
        <f>SUM('Z07 一般公共预算财政拨款收入支出决算表'!J7)</f>
        <v>512521.48</v>
      </c>
      <c r="K6" s="24" t="n">
        <f>'Z07 一般公共预算财政拨款收入支出决算表'!L6 + 'Z07 一般公共预算财政拨款收入支出决算表'!O6</f>
        <v>1641942.25</v>
      </c>
      <c r="L6" s="24" t="n">
        <f>'Z07 一般公共预算财政拨款收入支出决算表'!M6 + 'Z07 一般公共预算财政拨款收入支出决算表'!N6</f>
        <v>1129420.77</v>
      </c>
      <c r="M6" s="24" t="n">
        <f>SUM('Z07 一般公共预算财政拨款收入支出决算表'!M7)</f>
        <v>942428.0</v>
      </c>
      <c r="N6" s="24" t="n">
        <f>SUM('Z07 一般公共预算财政拨款收入支出决算表'!N7)</f>
        <v>186992.77</v>
      </c>
      <c r="O6" s="24" t="n">
        <f>SUM('Z07 一般公共预算财政拨款收入支出决算表'!O7)</f>
        <v>512521.48</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2010301</t>
        </is>
      </c>
      <c r="B7" s="174"/>
      <c r="C7" s="174"/>
      <c r="D7" s="30" t="inlineStr">
        <is>
          <t>行政运行</t>
        </is>
      </c>
      <c r="E7" s="24" t="n">
        <v>0.0</v>
      </c>
      <c r="F7" s="24" t="n">
        <v>0.0</v>
      </c>
      <c r="G7" s="24" t="n">
        <v>0.0</v>
      </c>
      <c r="H7" s="24" t="n">
        <v>942428.0</v>
      </c>
      <c r="I7" s="24" t="n">
        <v>942428.0</v>
      </c>
      <c r="J7" s="24" t="n">
        <v>0.0</v>
      </c>
      <c r="K7" s="24" t="n">
        <v>942428.0</v>
      </c>
      <c r="L7" s="24" t="n">
        <v>942428.0</v>
      </c>
      <c r="M7" s="24" t="n">
        <v>942428.0</v>
      </c>
      <c r="N7" s="24" t="n">
        <v>0.0</v>
      </c>
      <c r="O7" s="24" t="n">
        <v>0.0</v>
      </c>
      <c r="P7" s="24" t="n">
        <v>0.0</v>
      </c>
      <c r="Q7" s="24" t="n">
        <v>0.0</v>
      </c>
      <c r="R7" s="24" t="n">
        <v>0.0</v>
      </c>
      <c r="S7" s="24" t="n">
        <v>0.0</v>
      </c>
      <c r="T7" s="26" t="n">
        <v>0.0</v>
      </c>
    </row>
    <row r="8" customHeight="true" ht="15.0">
      <c r="A8" s="172" t="inlineStr">
        <is>
          <t>2080101</t>
        </is>
      </c>
      <c r="B8" s="174"/>
      <c r="C8" s="174"/>
      <c r="D8" s="30" t="inlineStr">
        <is>
          <t>行政运行</t>
        </is>
      </c>
      <c r="E8" s="24" t="n">
        <v>0.0</v>
      </c>
      <c r="F8" s="24" t="n">
        <v>0.0</v>
      </c>
      <c r="G8" s="24" t="n">
        <v>0.0</v>
      </c>
      <c r="H8" s="24" t="n">
        <v>186992.77</v>
      </c>
      <c r="I8" s="24" t="n">
        <v>186992.77</v>
      </c>
      <c r="J8" s="24" t="n">
        <v>0.0</v>
      </c>
      <c r="K8" s="24" t="n">
        <v>186992.77</v>
      </c>
      <c r="L8" s="24" t="n">
        <v>186992.77</v>
      </c>
      <c r="M8" s="24" t="n">
        <v>0.0</v>
      </c>
      <c r="N8" s="24" t="n">
        <v>186992.77</v>
      </c>
      <c r="O8" s="24" t="n">
        <v>0.0</v>
      </c>
      <c r="P8" s="24" t="n">
        <v>0.0</v>
      </c>
      <c r="Q8" s="24" t="n">
        <v>0.0</v>
      </c>
      <c r="R8" s="24" t="n">
        <v>0.0</v>
      </c>
      <c r="S8" s="24" t="n">
        <v>0.0</v>
      </c>
      <c r="T8" s="26" t="n">
        <v>0.0</v>
      </c>
    </row>
    <row r="9" customHeight="true" ht="15.0">
      <c r="A9" s="172" t="inlineStr">
        <is>
          <t>2080105</t>
        </is>
      </c>
      <c r="B9" s="174"/>
      <c r="C9" s="174"/>
      <c r="D9" s="30" t="inlineStr">
        <is>
          <t>劳动保障监察</t>
        </is>
      </c>
      <c r="E9" s="24" t="n">
        <v>0.0</v>
      </c>
      <c r="F9" s="24" t="n">
        <v>0.0</v>
      </c>
      <c r="G9" s="24" t="n">
        <v>0.0</v>
      </c>
      <c r="H9" s="24" t="n">
        <v>71934.0</v>
      </c>
      <c r="I9" s="24" t="n">
        <v>0.0</v>
      </c>
      <c r="J9" s="24" t="n">
        <v>71934.0</v>
      </c>
      <c r="K9" s="24" t="n">
        <v>71934.0</v>
      </c>
      <c r="L9" s="24" t="n">
        <v>0.0</v>
      </c>
      <c r="M9" s="24" t="n">
        <v>0.0</v>
      </c>
      <c r="N9" s="24" t="n">
        <v>0.0</v>
      </c>
      <c r="O9" s="24" t="n">
        <v>71934.0</v>
      </c>
      <c r="P9" s="24" t="n">
        <v>0.0</v>
      </c>
      <c r="Q9" s="24" t="n">
        <v>0.0</v>
      </c>
      <c r="R9" s="24" t="n">
        <v>0.0</v>
      </c>
      <c r="S9" s="24" t="n">
        <v>0.0</v>
      </c>
      <c r="T9" s="26" t="n">
        <v>0.0</v>
      </c>
    </row>
    <row r="10" customHeight="true" ht="15.0">
      <c r="A10" s="172" t="inlineStr">
        <is>
          <t>2080109</t>
        </is>
      </c>
      <c r="B10" s="174"/>
      <c r="C10" s="174"/>
      <c r="D10" s="30" t="inlineStr">
        <is>
          <t>社会保险经办机构</t>
        </is>
      </c>
      <c r="E10" s="24" t="n">
        <v>0.0</v>
      </c>
      <c r="F10" s="24" t="n">
        <v>0.0</v>
      </c>
      <c r="G10" s="24" t="n">
        <v>0.0</v>
      </c>
      <c r="H10" s="24" t="n">
        <v>139439.5</v>
      </c>
      <c r="I10" s="24" t="n">
        <v>0.0</v>
      </c>
      <c r="J10" s="24" t="n">
        <v>139439.5</v>
      </c>
      <c r="K10" s="24" t="n">
        <v>139439.5</v>
      </c>
      <c r="L10" s="24" t="n">
        <v>0.0</v>
      </c>
      <c r="M10" s="24" t="n">
        <v>0.0</v>
      </c>
      <c r="N10" s="24" t="n">
        <v>0.0</v>
      </c>
      <c r="O10" s="24" t="n">
        <v>139439.5</v>
      </c>
      <c r="P10" s="24" t="n">
        <v>0.0</v>
      </c>
      <c r="Q10" s="24" t="n">
        <v>0.0</v>
      </c>
      <c r="R10" s="24" t="n">
        <v>0.0</v>
      </c>
      <c r="S10" s="24" t="n">
        <v>0.0</v>
      </c>
      <c r="T10" s="26" t="n">
        <v>0.0</v>
      </c>
    </row>
    <row r="11" customHeight="true" ht="15.0">
      <c r="A11" s="172" t="inlineStr">
        <is>
          <t>2089999</t>
        </is>
      </c>
      <c r="B11" s="174"/>
      <c r="C11" s="174"/>
      <c r="D11" s="30" t="inlineStr">
        <is>
          <t>其他社会保障和就业支出</t>
        </is>
      </c>
      <c r="E11" s="24" t="n">
        <v>0.0</v>
      </c>
      <c r="F11" s="24" t="n">
        <v>0.0</v>
      </c>
      <c r="G11" s="24" t="n">
        <v>0.0</v>
      </c>
      <c r="H11" s="24" t="n">
        <v>228000.0</v>
      </c>
      <c r="I11" s="24" t="n">
        <v>0.0</v>
      </c>
      <c r="J11" s="24" t="n">
        <v>228000.0</v>
      </c>
      <c r="K11" s="24" t="n">
        <v>228000.0</v>
      </c>
      <c r="L11" s="24" t="n">
        <v>0.0</v>
      </c>
      <c r="M11" s="24" t="n">
        <v>0.0</v>
      </c>
      <c r="N11" s="24" t="n">
        <v>0.0</v>
      </c>
      <c r="O11" s="24" t="n">
        <v>228000.0</v>
      </c>
      <c r="P11" s="24" t="n">
        <v>0.0</v>
      </c>
      <c r="Q11" s="24" t="n">
        <v>0.0</v>
      </c>
      <c r="R11" s="24" t="n">
        <v>0.0</v>
      </c>
      <c r="S11" s="24" t="n">
        <v>0.0</v>
      </c>
      <c r="T11" s="26" t="n">
        <v>0.0</v>
      </c>
    </row>
    <row r="12" customHeight="true" ht="15.0">
      <c r="A12" s="172" t="inlineStr">
        <is>
          <t>2101199</t>
        </is>
      </c>
      <c r="B12" s="174"/>
      <c r="C12" s="174"/>
      <c r="D12" s="30" t="inlineStr">
        <is>
          <t>其他行政事业单位医疗支出</t>
        </is>
      </c>
      <c r="E12" s="24" t="n">
        <v>0.0</v>
      </c>
      <c r="F12" s="24" t="n">
        <v>0.0</v>
      </c>
      <c r="G12" s="24" t="n">
        <v>0.0</v>
      </c>
      <c r="H12" s="24" t="n">
        <v>23004.86</v>
      </c>
      <c r="I12" s="24" t="n">
        <v>0.0</v>
      </c>
      <c r="J12" s="24" t="n">
        <v>23004.86</v>
      </c>
      <c r="K12" s="24" t="n">
        <v>23004.86</v>
      </c>
      <c r="L12" s="24" t="n">
        <v>0.0</v>
      </c>
      <c r="M12" s="24" t="n">
        <v>0.0</v>
      </c>
      <c r="N12" s="24" t="n">
        <v>0.0</v>
      </c>
      <c r="O12" s="24" t="n">
        <v>23004.86</v>
      </c>
      <c r="P12" s="24" t="n">
        <v>0.0</v>
      </c>
      <c r="Q12" s="24" t="n">
        <v>0.0</v>
      </c>
      <c r="R12" s="24" t="n">
        <v>0.0</v>
      </c>
      <c r="S12" s="24" t="n">
        <v>0.0</v>
      </c>
      <c r="T12" s="26" t="n">
        <v>0.0</v>
      </c>
    </row>
    <row r="13" customHeight="true" ht="15.0">
      <c r="A13" s="172" t="inlineStr">
        <is>
          <t>2299999</t>
        </is>
      </c>
      <c r="B13" s="174"/>
      <c r="C13" s="174"/>
      <c r="D13" s="30" t="inlineStr">
        <is>
          <t>其他支出</t>
        </is>
      </c>
      <c r="E13" s="24" t="n">
        <f>'Z07 一般公共预算财政拨款收入支出决算表'!F13 + 'Z07 一般公共预算财政拨款收入支出决算表'!G13</f>
        <v>0.0</v>
      </c>
      <c r="F13" s="24" t="n">
        <v>0.0</v>
      </c>
      <c r="G13" s="24" t="n">
        <v>0.0</v>
      </c>
      <c r="H13" s="24" t="n">
        <f>'Z07 一般公共预算财政拨款收入支出决算表'!I13 + 'Z07 一般公共预算财政拨款收入支出决算表'!J13</f>
        <v>50143.12</v>
      </c>
      <c r="I13" s="24" t="n">
        <v>0.0</v>
      </c>
      <c r="J13" s="24" t="n">
        <v>50143.12</v>
      </c>
      <c r="K13" s="24" t="n">
        <f>'Z07 一般公共预算财政拨款收入支出决算表'!L13 + 'Z07 一般公共预算财政拨款收入支出决算表'!O13</f>
        <v>50143.12</v>
      </c>
      <c r="L13" s="24" t="n">
        <f>'Z07 一般公共预算财政拨款收入支出决算表'!M13 + 'Z07 一般公共预算财政拨款收入支出决算表'!N13</f>
        <v>0.0</v>
      </c>
      <c r="M13" s="24" t="n">
        <f>'Z07 一般公共预算财政拨款收入支出决算表'!M13</f>
        <v>0.0</v>
      </c>
      <c r="N13" s="24" t="n">
        <f>'Z07 一般公共预算财政拨款收入支出决算表'!N13</f>
        <v>0.0</v>
      </c>
      <c r="O13" s="24" t="n">
        <f>'Z07 一般公共预算财政拨款收入支出决算表'!O13</f>
        <v>50143.12</v>
      </c>
      <c r="P13" s="24" t="n">
        <f>'Z07 一般公共预算财政拨款收入支出决算表'!Q13 + 'Z07 一般公共预算财政拨款收入支出决算表'!R13</f>
        <v>0.0</v>
      </c>
      <c r="Q13" s="24" t="n">
        <f>'Z07 一般公共预算财政拨款收入支出决算表'!F13 + 'Z07 一般公共预算财政拨款收入支出决算表'!I13 - 'Z07 一般公共预算财政拨款收入支出决算表'!L13</f>
        <v>0.0</v>
      </c>
      <c r="R13" s="24" t="n">
        <f>'Z07 一般公共预算财政拨款收入支出决算表'!S13 + 'Z07 一般公共预算财政拨款收入支出决算表'!T13</f>
        <v>0.0</v>
      </c>
      <c r="S13" s="24" t="n">
        <v>0.0</v>
      </c>
      <c r="T13" s="26" t="n">
        <v>0.0</v>
      </c>
    </row>
  </sheetData>
  <mergeCells count="3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4.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1641942.25</v>
      </c>
      <c r="F6" s="24" t="n">
        <f>SUM('Z08 一般公共预算财政拨款支出决算明细表'!F7)</f>
        <v>965432.86</v>
      </c>
      <c r="G6" s="24" t="n">
        <f>SUM('Z08 一般公共预算财政拨款支出决算明细表'!G7)</f>
        <v>340968.0</v>
      </c>
      <c r="H6" s="24" t="n">
        <f>SUM('Z08 一般公共预算财政拨款支出决算明细表'!H7)</f>
        <v>244159.0</v>
      </c>
      <c r="I6" s="24" t="n">
        <f>SUM('Z08 一般公共预算财政拨款支出决算明细表'!I7)</f>
        <v>0.0</v>
      </c>
      <c r="J6" s="24" t="n">
        <f>SUM('Z08 一般公共预算财政拨款支出决算明细表'!J7)</f>
        <v>0.0</v>
      </c>
      <c r="K6" s="24" t="n">
        <f>SUM('Z08 一般公共预算财政拨款支出决算明细表'!K7)</f>
        <v>276301.0</v>
      </c>
      <c r="L6" s="24" t="n">
        <f>SUM('Z08 一般公共预算财政拨款支出决算明细表'!L7)</f>
        <v>0.0</v>
      </c>
      <c r="M6" s="24" t="n">
        <f>SUM('Z08 一般公共预算财政拨款支出决算明细表'!M7)</f>
        <v>0.0</v>
      </c>
      <c r="N6" s="24" t="n">
        <f>SUM('Z08 一般公共预算财政拨款支出决算明细表'!N7)</f>
        <v>23004.86</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81000.0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641509.39</v>
      </c>
      <c r="U6" s="24" t="n">
        <f>SUM('Z08 一般公共预算财政拨款支出决算明细表'!U7)</f>
        <v>76500.0</v>
      </c>
      <c r="V6" s="24" t="n">
        <f>SUM('Z08 一般公共预算财政拨款支出决算明细表'!V7)</f>
        <v>32118.0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7879.2</v>
      </c>
      <c r="AB6" s="24" t="n">
        <f>SUM('Z08 一般公共预算财政拨款支出决算明细表'!AB7)</f>
        <v>0.0</v>
      </c>
      <c r="AC6" s="24" t="n">
        <f>SUM('Z08 一般公共预算财政拨款支出决算明细表'!AC7)</f>
        <v>0.0</v>
      </c>
      <c r="AD6" s="24" t="n">
        <f>SUM('Z08 一般公共预算财政拨款支出决算明细表'!AD7)</f>
        <v>33348.57</v>
      </c>
      <c r="AE6" s="24" t="n">
        <f>SUM('Z08 一般公共预算财政拨款支出决算明细表'!AE7)</f>
        <v>0.0</v>
      </c>
      <c r="AF6" s="24" t="n">
        <f>SUM('Z08 一般公共预算财政拨款支出决算明细表'!AF7)</f>
        <v>9000.0</v>
      </c>
      <c r="AG6" s="24" t="n">
        <f>SUM('Z08 一般公共预算财政拨款支出决算明细表'!AG7)</f>
        <v>0.0</v>
      </c>
      <c r="AH6" s="24" t="n">
        <f>SUM('Z08 一般公共预算财政拨款支出决算明细表'!AH7)</f>
        <v>0.0</v>
      </c>
      <c r="AI6" s="24" t="n">
        <f>SUM('Z08 一般公共预算财政拨款支出决算明细表'!AI7)</f>
        <v>11650.0</v>
      </c>
      <c r="AJ6" s="24" t="n">
        <f>SUM('Z08 一般公共预算财政拨款支出决算明细表'!AJ7)</f>
        <v>10000.0</v>
      </c>
      <c r="AK6" s="24" t="n">
        <f>SUM('Z08 一般公共预算财政拨款支出决算明细表'!AK7)</f>
        <v>49934.0</v>
      </c>
      <c r="AL6" s="24" t="n">
        <f>SUM('Z08 一般公共预算财政拨款支出决算明细表'!AL7)</f>
        <v>0.0</v>
      </c>
      <c r="AM6" s="24" t="n">
        <f>SUM('Z08 一般公共预算财政拨款支出决算明细表'!AM7)</f>
        <v>0.0</v>
      </c>
      <c r="AN6" s="24" t="n">
        <f>SUM('Z08 一般公共预算财政拨款支出决算明细表'!AN7)</f>
        <v>67121.12</v>
      </c>
      <c r="AO6" s="24" t="n">
        <f>SUM('Z08 一般公共预算财政拨款支出决算明细表'!AO7)</f>
        <v>314022.0</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29936.5</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35000.0</v>
      </c>
      <c r="CB6" s="24" t="n">
        <f>SUM('Z08 一般公共预算财政拨款支出决算明细表'!CB7)</f>
        <v>0.0</v>
      </c>
      <c r="CC6" s="24" t="n">
        <f>SUM('Z08 一般公共预算财政拨款支出决算明细表'!CC7)</f>
        <v>35000.0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2010301</t>
        </is>
      </c>
      <c r="B7" s="174"/>
      <c r="C7" s="174"/>
      <c r="D7" s="30" t="inlineStr">
        <is>
          <t>行政运行</t>
        </is>
      </c>
      <c r="E7" s="24" t="n">
        <v>942428.0</v>
      </c>
      <c r="F7" s="24" t="n">
        <v>942428.0</v>
      </c>
      <c r="G7" s="24" t="n">
        <v>340968.0</v>
      </c>
      <c r="H7" s="24" t="n">
        <v>244159.0</v>
      </c>
      <c r="I7" s="24" t="n">
        <v>0.0</v>
      </c>
      <c r="J7" s="24" t="n">
        <v>0.0</v>
      </c>
      <c r="K7" s="24" t="n">
        <v>276301.0</v>
      </c>
      <c r="L7" s="24" t="n">
        <v>0.0</v>
      </c>
      <c r="M7" s="24" t="n">
        <v>0.0</v>
      </c>
      <c r="N7" s="24" t="n">
        <v>0.0</v>
      </c>
      <c r="O7" s="24" t="n">
        <v>0.0</v>
      </c>
      <c r="P7" s="24" t="n">
        <v>0.0</v>
      </c>
      <c r="Q7" s="24" t="n">
        <v>0.0</v>
      </c>
      <c r="R7" s="24" t="n">
        <v>0.0</v>
      </c>
      <c r="S7" s="24" t="n">
        <v>81000.0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2080101</t>
        </is>
      </c>
      <c r="B8" s="174"/>
      <c r="C8" s="174"/>
      <c r="D8" s="30" t="inlineStr">
        <is>
          <t>行政运行</t>
        </is>
      </c>
      <c r="E8" s="24" t="n">
        <v>186992.77</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186992.77</v>
      </c>
      <c r="U8" s="24" t="n">
        <v>72000.0</v>
      </c>
      <c r="V8" s="24" t="n">
        <v>2118.0</v>
      </c>
      <c r="W8" s="24" t="n">
        <v>0.0</v>
      </c>
      <c r="X8" s="24" t="n">
        <v>0.0</v>
      </c>
      <c r="Y8" s="24" t="n">
        <v>0.0</v>
      </c>
      <c r="Z8" s="24" t="n">
        <v>0.0</v>
      </c>
      <c r="AA8" s="24" t="n">
        <v>7879.2</v>
      </c>
      <c r="AB8" s="24" t="n">
        <v>0.0</v>
      </c>
      <c r="AC8" s="24" t="n">
        <v>0.0</v>
      </c>
      <c r="AD8" s="24" t="n">
        <v>33348.57</v>
      </c>
      <c r="AE8" s="24" t="n">
        <v>0.0</v>
      </c>
      <c r="AF8" s="24" t="n">
        <v>0.0</v>
      </c>
      <c r="AG8" s="24" t="n">
        <v>0.0</v>
      </c>
      <c r="AH8" s="24" t="n">
        <v>0.0</v>
      </c>
      <c r="AI8" s="24" t="n">
        <v>11650.0</v>
      </c>
      <c r="AJ8" s="24" t="n">
        <v>10000.0</v>
      </c>
      <c r="AK8" s="24" t="n">
        <v>0.0</v>
      </c>
      <c r="AL8" s="24" t="n">
        <v>0.0</v>
      </c>
      <c r="AM8" s="24" t="n">
        <v>0.0</v>
      </c>
      <c r="AN8" s="24" t="n">
        <v>30000.0</v>
      </c>
      <c r="AO8" s="24" t="n">
        <v>0.0</v>
      </c>
      <c r="AP8" s="24" t="n">
        <v>0.0</v>
      </c>
      <c r="AQ8" s="24" t="n">
        <v>0.0</v>
      </c>
      <c r="AR8" s="24" t="n">
        <v>0.0</v>
      </c>
      <c r="AS8" s="24" t="n">
        <v>0.0</v>
      </c>
      <c r="AT8" s="24" t="n">
        <v>0.0</v>
      </c>
      <c r="AU8" s="24" t="n">
        <v>19997.0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2080105</t>
        </is>
      </c>
      <c r="B9" s="174"/>
      <c r="C9" s="174"/>
      <c r="D9" s="30" t="inlineStr">
        <is>
          <t>劳动保障监察</t>
        </is>
      </c>
      <c r="E9" s="24" t="n">
        <v>71934.0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71934.0</v>
      </c>
      <c r="U9" s="24" t="n">
        <v>0.0</v>
      </c>
      <c r="V9" s="24" t="n">
        <v>10000.0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49934.0</v>
      </c>
      <c r="AL9" s="24" t="n">
        <v>0.0</v>
      </c>
      <c r="AM9" s="24" t="n">
        <v>0.0</v>
      </c>
      <c r="AN9" s="24" t="n">
        <v>0.0</v>
      </c>
      <c r="AO9" s="24" t="n">
        <v>12000.0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2080109</t>
        </is>
      </c>
      <c r="B10" s="174"/>
      <c r="C10" s="174"/>
      <c r="D10" s="30" t="inlineStr">
        <is>
          <t>社会保险经办机构</t>
        </is>
      </c>
      <c r="E10" s="24" t="n">
        <v>139439.5</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104439.5</v>
      </c>
      <c r="U10" s="24" t="n">
        <v>4500.0</v>
      </c>
      <c r="V10" s="24" t="n">
        <v>20000.0</v>
      </c>
      <c r="W10" s="24" t="n">
        <v>0.0</v>
      </c>
      <c r="X10" s="24" t="n">
        <v>0.0</v>
      </c>
      <c r="Y10" s="24" t="n">
        <v>0.0</v>
      </c>
      <c r="Z10" s="24" t="n">
        <v>0.0</v>
      </c>
      <c r="AA10" s="24" t="n">
        <v>0.0</v>
      </c>
      <c r="AB10" s="24" t="n">
        <v>0.0</v>
      </c>
      <c r="AC10" s="24" t="n">
        <v>0.0</v>
      </c>
      <c r="AD10" s="24" t="n">
        <v>0.0</v>
      </c>
      <c r="AE10" s="24" t="n">
        <v>0.0</v>
      </c>
      <c r="AF10" s="24" t="n">
        <v>9000.0</v>
      </c>
      <c r="AG10" s="24" t="n">
        <v>0.0</v>
      </c>
      <c r="AH10" s="24" t="n">
        <v>0.0</v>
      </c>
      <c r="AI10" s="24" t="n">
        <v>0.0</v>
      </c>
      <c r="AJ10" s="24" t="n">
        <v>0.0</v>
      </c>
      <c r="AK10" s="24" t="n">
        <v>0.0</v>
      </c>
      <c r="AL10" s="24" t="n">
        <v>0.0</v>
      </c>
      <c r="AM10" s="24" t="n">
        <v>0.0</v>
      </c>
      <c r="AN10" s="24" t="n">
        <v>26000.0</v>
      </c>
      <c r="AO10" s="24" t="n">
        <v>35000.0</v>
      </c>
      <c r="AP10" s="24" t="n">
        <v>0.0</v>
      </c>
      <c r="AQ10" s="24" t="n">
        <v>0.0</v>
      </c>
      <c r="AR10" s="24" t="n">
        <v>0.0</v>
      </c>
      <c r="AS10" s="24" t="n">
        <v>0.0</v>
      </c>
      <c r="AT10" s="24" t="n">
        <v>0.0</v>
      </c>
      <c r="AU10" s="24" t="n">
        <v>9939.5</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35000.0</v>
      </c>
      <c r="CB10" s="24" t="n">
        <v>0.0</v>
      </c>
      <c r="CC10" s="24" t="n">
        <v>35000.0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2089999</t>
        </is>
      </c>
      <c r="B11" s="174"/>
      <c r="C11" s="174"/>
      <c r="D11" s="30" t="inlineStr">
        <is>
          <t>其他社会保障和就业支出</t>
        </is>
      </c>
      <c r="E11" s="24" t="n">
        <v>228000.0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228000.0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228000.0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2101199</t>
        </is>
      </c>
      <c r="B12" s="174"/>
      <c r="C12" s="174"/>
      <c r="D12" s="30" t="inlineStr">
        <is>
          <t>其他行政事业单位医疗支出</t>
        </is>
      </c>
      <c r="E12" s="24" t="n">
        <v>23004.86</v>
      </c>
      <c r="F12" s="24" t="n">
        <v>23004.86</v>
      </c>
      <c r="G12" s="24" t="n">
        <v>0.0</v>
      </c>
      <c r="H12" s="24" t="n">
        <v>0.0</v>
      </c>
      <c r="I12" s="24" t="n">
        <v>0.0</v>
      </c>
      <c r="J12" s="24" t="n">
        <v>0.0</v>
      </c>
      <c r="K12" s="24" t="n">
        <v>0.0</v>
      </c>
      <c r="L12" s="24" t="n">
        <v>0.0</v>
      </c>
      <c r="M12" s="24" t="n">
        <v>0.0</v>
      </c>
      <c r="N12" s="24" t="n">
        <v>23004.86</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2299999</t>
        </is>
      </c>
      <c r="B13" s="174"/>
      <c r="C13" s="174"/>
      <c r="D13" s="30" t="inlineStr">
        <is>
          <t>其他支出</t>
        </is>
      </c>
      <c r="E13" s="24" t="n">
        <f>'Z08 一般公共预算财政拨款支出决算明细表'!F13 + 'Z08 一般公共预算财政拨款支出决算明细表'!T13 + 'Z08 一般公共预算财政拨款支出决算明细表'!AV13 + 'Z08 一般公共预算财政拨款支出决算明细表'!BI13 + 'Z08 一般公共预算财政拨款支出决算明细表'!BN13 + 'Z08 一般公共预算财政拨款支出决算明细表'!CA13 + 'Z08 一般公共预算财政拨款支出决算明细表'!CR13 + 'Z08 一般公共预算财政拨款支出决算明细表'!CU13 + 'Z08 一般公共预算财政拨款支出决算明细表'!DA13 + 'Z08 一般公共预算财政拨款支出决算明细表'!DE13</f>
        <v>50143.12</v>
      </c>
      <c r="F13" s="24" t="n">
        <f>'Z08 一般公共预算财政拨款支出决算明细表'!F13</f>
        <v>0.0</v>
      </c>
      <c r="G13" s="24" t="n">
        <f>'Z08 一般公共预算财政拨款支出决算明细表'!G13</f>
        <v>0.0</v>
      </c>
      <c r="H13" s="24" t="n">
        <f>'Z08 一般公共预算财政拨款支出决算明细表'!H13</f>
        <v>0.0</v>
      </c>
      <c r="I13" s="24" t="n">
        <f>'Z08 一般公共预算财政拨款支出决算明细表'!I13</f>
        <v>0.0</v>
      </c>
      <c r="J13" s="24" t="n">
        <f>'Z08 一般公共预算财政拨款支出决算明细表'!J13</f>
        <v>0.0</v>
      </c>
      <c r="K13" s="24" t="n">
        <f>'Z08 一般公共预算财政拨款支出决算明细表'!K13</f>
        <v>0.0</v>
      </c>
      <c r="L13" s="24" t="n">
        <f>'Z08 一般公共预算财政拨款支出决算明细表'!L13</f>
        <v>0.0</v>
      </c>
      <c r="M13" s="24" t="n">
        <f>'Z08 一般公共预算财政拨款支出决算明细表'!M13</f>
        <v>0.0</v>
      </c>
      <c r="N13" s="24" t="n">
        <f>'Z08 一般公共预算财政拨款支出决算明细表'!N13</f>
        <v>0.0</v>
      </c>
      <c r="O13" s="24" t="n">
        <f>'Z08 一般公共预算财政拨款支出决算明细表'!O13</f>
        <v>0.0</v>
      </c>
      <c r="P13" s="24" t="n">
        <f>'Z08 一般公共预算财政拨款支出决算明细表'!P13</f>
        <v>0.0</v>
      </c>
      <c r="Q13" s="24" t="n">
        <f>'Z08 一般公共预算财政拨款支出决算明细表'!Q13</f>
        <v>0.0</v>
      </c>
      <c r="R13" s="24" t="n">
        <f>'Z08 一般公共预算财政拨款支出决算明细表'!R13</f>
        <v>0.0</v>
      </c>
      <c r="S13" s="24" t="n">
        <f>'Z08 一般公共预算财政拨款支出决算明细表'!S13</f>
        <v>0.0</v>
      </c>
      <c r="T13" s="24" t="n">
        <f>'Z08 一般公共预算财政拨款支出决算明细表'!T13</f>
        <v>50143.12</v>
      </c>
      <c r="U13" s="24" t="n">
        <f>'Z08 一般公共预算财政拨款支出决算明细表'!U13</f>
        <v>0.0</v>
      </c>
      <c r="V13" s="24" t="n">
        <f>'Z08 一般公共预算财政拨款支出决算明细表'!V13</f>
        <v>0.0</v>
      </c>
      <c r="W13" s="24" t="n">
        <f>'Z08 一般公共预算财政拨款支出决算明细表'!W13</f>
        <v>0.0</v>
      </c>
      <c r="X13" s="24" t="n">
        <f>'Z08 一般公共预算财政拨款支出决算明细表'!X13</f>
        <v>0.0</v>
      </c>
      <c r="Y13" s="24" t="n">
        <f>'Z08 一般公共预算财政拨款支出决算明细表'!Y13</f>
        <v>0.0</v>
      </c>
      <c r="Z13" s="24" t="n">
        <f>'Z08 一般公共预算财政拨款支出决算明细表'!Z13</f>
        <v>0.0</v>
      </c>
      <c r="AA13" s="24" t="n">
        <f>'Z08 一般公共预算财政拨款支出决算明细表'!AA13</f>
        <v>0.0</v>
      </c>
      <c r="AB13" s="24" t="n">
        <f>'Z08 一般公共预算财政拨款支出决算明细表'!AB13</f>
        <v>0.0</v>
      </c>
      <c r="AC13" s="24" t="n">
        <f>'Z08 一般公共预算财政拨款支出决算明细表'!AC13</f>
        <v>0.0</v>
      </c>
      <c r="AD13" s="24" t="n">
        <f>'Z08 一般公共预算财政拨款支出决算明细表'!AD13</f>
        <v>0.0</v>
      </c>
      <c r="AE13" s="24" t="n">
        <f>'Z08 一般公共预算财政拨款支出决算明细表'!AE13</f>
        <v>0.0</v>
      </c>
      <c r="AF13" s="24" t="n">
        <f>'Z08 一般公共预算财政拨款支出决算明细表'!AF13</f>
        <v>0.0</v>
      </c>
      <c r="AG13" s="24" t="n">
        <f>'Z08 一般公共预算财政拨款支出决算明细表'!AG13</f>
        <v>0.0</v>
      </c>
      <c r="AH13" s="24" t="n">
        <f>'Z08 一般公共预算财政拨款支出决算明细表'!AH13</f>
        <v>0.0</v>
      </c>
      <c r="AI13" s="24" t="n">
        <f>'Z08 一般公共预算财政拨款支出决算明细表'!AI13</f>
        <v>0.0</v>
      </c>
      <c r="AJ13" s="24" t="n">
        <f>'Z08 一般公共预算财政拨款支出决算明细表'!AJ13</f>
        <v>0.0</v>
      </c>
      <c r="AK13" s="24" t="n">
        <f>'Z08 一般公共预算财政拨款支出决算明细表'!AK13</f>
        <v>0.0</v>
      </c>
      <c r="AL13" s="24" t="n">
        <f>'Z08 一般公共预算财政拨款支出决算明细表'!AL13</f>
        <v>0.0</v>
      </c>
      <c r="AM13" s="24" t="n">
        <f>'Z08 一般公共预算财政拨款支出决算明细表'!AM13</f>
        <v>0.0</v>
      </c>
      <c r="AN13" s="24" t="n">
        <f>'Z08 一般公共预算财政拨款支出决算明细表'!AN13</f>
        <v>11121.12</v>
      </c>
      <c r="AO13" s="24" t="n">
        <f>'Z08 一般公共预算财政拨款支出决算明细表'!AO13</f>
        <v>39022.0</v>
      </c>
      <c r="AP13" s="24" t="n">
        <f>'Z08 一般公共预算财政拨款支出决算明细表'!AP13</f>
        <v>0.0</v>
      </c>
      <c r="AQ13" s="24" t="n">
        <f>'Z08 一般公共预算财政拨款支出决算明细表'!AQ13</f>
        <v>0.0</v>
      </c>
      <c r="AR13" s="24" t="n">
        <f>'Z08 一般公共预算财政拨款支出决算明细表'!AR13</f>
        <v>0.0</v>
      </c>
      <c r="AS13" s="24" t="n">
        <f>'Z08 一般公共预算财政拨款支出决算明细表'!AS13</f>
        <v>0.0</v>
      </c>
      <c r="AT13" s="24" t="n">
        <f>'Z08 一般公共预算财政拨款支出决算明细表'!AT13</f>
        <v>0.0</v>
      </c>
      <c r="AU13" s="24" t="n">
        <f>'Z08 一般公共预算财政拨款支出决算明细表'!AU13</f>
        <v>0.0</v>
      </c>
      <c r="AV13" s="24" t="n">
        <f>('Z08 一般公共预算财政拨款支出决算明细表'!AW13+'Z08 一般公共预算财政拨款支出决算明细表'!AX13+'Z08 一般公共预算财政拨款支出决算明细表'!AY13+'Z08 一般公共预算财政拨款支出决算明细表'!AZ13+'Z08 一般公共预算财政拨款支出决算明细表'!BA13+'Z08 一般公共预算财政拨款支出决算明细表'!BB13+'Z08 一般公共预算财政拨款支出决算明细表'!BC13+'Z08 一般公共预算财政拨款支出决算明细表'!BD13+'Z08 一般公共预算财政拨款支出决算明细表'!BE13+'Z08 一般公共预算财政拨款支出决算明细表'!BF13+'Z08 一般公共预算财政拨款支出决算明细表'!BG13+'Z08 一般公共预算财政拨款支出决算明细表'!BH13)</f>
        <v>0.0</v>
      </c>
      <c r="AW13" s="24" t="n">
        <f>'Z08 一般公共预算财政拨款支出决算明细表'!AW13</f>
        <v>0.0</v>
      </c>
      <c r="AX13" s="24" t="n">
        <f>'Z08 一般公共预算财政拨款支出决算明细表'!AX13</f>
        <v>0.0</v>
      </c>
      <c r="AY13" s="24" t="n">
        <f>'Z08 一般公共预算财政拨款支出决算明细表'!AY13</f>
        <v>0.0</v>
      </c>
      <c r="AZ13" s="24" t="n">
        <f>'Z08 一般公共预算财政拨款支出决算明细表'!AZ13</f>
        <v>0.0</v>
      </c>
      <c r="BA13" s="24" t="n">
        <f>'Z08 一般公共预算财政拨款支出决算明细表'!BA13</f>
        <v>0.0</v>
      </c>
      <c r="BB13" s="24" t="n">
        <f>'Z08 一般公共预算财政拨款支出决算明细表'!BB13</f>
        <v>0.0</v>
      </c>
      <c r="BC13" s="24" t="n">
        <f>'Z08 一般公共预算财政拨款支出决算明细表'!BC13</f>
        <v>0.0</v>
      </c>
      <c r="BD13" s="24" t="n">
        <f>'Z08 一般公共预算财政拨款支出决算明细表'!BD13</f>
        <v>0.0</v>
      </c>
      <c r="BE13" s="24" t="n">
        <f>'Z08 一般公共预算财政拨款支出决算明细表'!BE13</f>
        <v>0.0</v>
      </c>
      <c r="BF13" s="24" t="n">
        <f>'Z08 一般公共预算财政拨款支出决算明细表'!BF13</f>
        <v>0.0</v>
      </c>
      <c r="BG13" s="24" t="n">
        <f>'Z08 一般公共预算财政拨款支出决算明细表'!BG13</f>
        <v>0.0</v>
      </c>
      <c r="BH13" s="24" t="n">
        <f>'Z08 一般公共预算财政拨款支出决算明细表'!BH13</f>
        <v>0.0</v>
      </c>
      <c r="BI13" s="24" t="n">
        <f>('Z08 一般公共预算财政拨款支出决算明细表'!BJ13+'Z08 一般公共预算财政拨款支出决算明细表'!BK13+'Z08 一般公共预算财政拨款支出决算明细表'!BL13+'Z08 一般公共预算财政拨款支出决算明细表'!BM13)</f>
        <v>0.0</v>
      </c>
      <c r="BJ13" s="24" t="n">
        <f>'Z08 一般公共预算财政拨款支出决算明细表'!BJ13</f>
        <v>0.0</v>
      </c>
      <c r="BK13" s="24" t="n">
        <f>'Z08 一般公共预算财政拨款支出决算明细表'!BK13</f>
        <v>0.0</v>
      </c>
      <c r="BL13" s="24" t="n">
        <f>'Z08 一般公共预算财政拨款支出决算明细表'!BL13</f>
        <v>0.0</v>
      </c>
      <c r="BM13" s="24" t="n">
        <f>'Z08 一般公共预算财政拨款支出决算明细表'!BM13</f>
        <v>0.0</v>
      </c>
      <c r="BN13" s="24" t="n">
        <f>'Z08 一般公共预算财政拨款支出决算明细表'!BN13</f>
        <v>0.0</v>
      </c>
      <c r="BO13" s="24" t="n">
        <f>'Z08 一般公共预算财政拨款支出决算明细表'!BO13</f>
        <v>0.0</v>
      </c>
      <c r="BP13" s="24" t="n">
        <f>'Z08 一般公共预算财政拨款支出决算明细表'!BP13</f>
        <v>0.0</v>
      </c>
      <c r="BQ13" s="24" t="n">
        <f>'Z08 一般公共预算财政拨款支出决算明细表'!BQ13</f>
        <v>0.0</v>
      </c>
      <c r="BR13" s="24" t="n">
        <f>'Z08 一般公共预算财政拨款支出决算明细表'!BR13</f>
        <v>0.0</v>
      </c>
      <c r="BS13" s="24" t="n">
        <f>'Z08 一般公共预算财政拨款支出决算明细表'!BS13</f>
        <v>0.0</v>
      </c>
      <c r="BT13" s="24" t="n">
        <f>'Z08 一般公共预算财政拨款支出决算明细表'!BT13</f>
        <v>0.0</v>
      </c>
      <c r="BU13" s="24" t="n">
        <f>'Z08 一般公共预算财政拨款支出决算明细表'!BU13</f>
        <v>0.0</v>
      </c>
      <c r="BV13" s="24" t="n">
        <f>'Z08 一般公共预算财政拨款支出决算明细表'!BV13</f>
        <v>0.0</v>
      </c>
      <c r="BW13" s="24" t="n">
        <f>'Z08 一般公共预算财政拨款支出决算明细表'!BW13</f>
        <v>0.0</v>
      </c>
      <c r="BX13" s="24" t="n">
        <f>'Z08 一般公共预算财政拨款支出决算明细表'!BX13</f>
        <v>0.0</v>
      </c>
      <c r="BY13" s="24" t="n">
        <f>'Z08 一般公共预算财政拨款支出决算明细表'!BY13</f>
        <v>0.0</v>
      </c>
      <c r="BZ13" s="24" t="n">
        <f>'Z08 一般公共预算财政拨款支出决算明细表'!BZ13</f>
        <v>0.0</v>
      </c>
      <c r="CA13" s="24" t="n">
        <f>'Z08 一般公共预算财政拨款支出决算明细表'!CA13</f>
        <v>0.0</v>
      </c>
      <c r="CB13" s="24" t="n">
        <f>'Z08 一般公共预算财政拨款支出决算明细表'!CB13</f>
        <v>0.0</v>
      </c>
      <c r="CC13" s="24" t="n">
        <f>'Z08 一般公共预算财政拨款支出决算明细表'!CC13</f>
        <v>0.0</v>
      </c>
      <c r="CD13" s="24" t="n">
        <f>'Z08 一般公共预算财政拨款支出决算明细表'!CD13</f>
        <v>0.0</v>
      </c>
      <c r="CE13" s="24" t="n">
        <f>'Z08 一般公共预算财政拨款支出决算明细表'!CE13</f>
        <v>0.0</v>
      </c>
      <c r="CF13" s="24" t="n">
        <f>'Z08 一般公共预算财政拨款支出决算明细表'!CF13</f>
        <v>0.0</v>
      </c>
      <c r="CG13" s="24" t="n">
        <f>'Z08 一般公共预算财政拨款支出决算明细表'!CG13</f>
        <v>0.0</v>
      </c>
      <c r="CH13" s="24" t="n">
        <f>'Z08 一般公共预算财政拨款支出决算明细表'!CH13</f>
        <v>0.0</v>
      </c>
      <c r="CI13" s="24" t="n">
        <f>'Z08 一般公共预算财政拨款支出决算明细表'!CI13</f>
        <v>0.0</v>
      </c>
      <c r="CJ13" s="24" t="n">
        <f>'Z08 一般公共预算财政拨款支出决算明细表'!CJ13</f>
        <v>0.0</v>
      </c>
      <c r="CK13" s="24" t="n">
        <f>'Z08 一般公共预算财政拨款支出决算明细表'!CK13</f>
        <v>0.0</v>
      </c>
      <c r="CL13" s="24" t="n">
        <f>'Z08 一般公共预算财政拨款支出决算明细表'!CL13</f>
        <v>0.0</v>
      </c>
      <c r="CM13" s="24" t="n">
        <f>'Z08 一般公共预算财政拨款支出决算明细表'!CM13</f>
        <v>0.0</v>
      </c>
      <c r="CN13" s="24" t="n">
        <f>'Z08 一般公共预算财政拨款支出决算明细表'!CN13</f>
        <v>0.0</v>
      </c>
      <c r="CO13" s="24" t="n">
        <f>'Z08 一般公共预算财政拨款支出决算明细表'!CO13</f>
        <v>0.0</v>
      </c>
      <c r="CP13" s="24" t="n">
        <f>'Z08 一般公共预算财政拨款支出决算明细表'!CP13</f>
        <v>0.0</v>
      </c>
      <c r="CQ13" s="24" t="n">
        <f>'Z08 一般公共预算财政拨款支出决算明细表'!CQ13</f>
        <v>0.0</v>
      </c>
      <c r="CR13" s="24" t="n">
        <f>'Z08 一般公共预算财政拨款支出决算明细表'!CS13 + 'Z08 一般公共预算财政拨款支出决算明细表'!CT13</f>
        <v>0.0</v>
      </c>
      <c r="CS13" s="24" t="n">
        <f>'Z08 一般公共预算财政拨款支出决算明细表'!CS13</f>
        <v>0.0</v>
      </c>
      <c r="CT13" s="24" t="n">
        <f>'Z08 一般公共预算财政拨款支出决算明细表'!CT13</f>
        <v>0.0</v>
      </c>
      <c r="CU13" s="24" t="n">
        <f>'Z08 一般公共预算财政拨款支出决算明细表'!CU13</f>
        <v>0.0</v>
      </c>
      <c r="CV13" s="24" t="n">
        <f>'Z08 一般公共预算财政拨款支出决算明细表'!CV13</f>
        <v>0.0</v>
      </c>
      <c r="CW13" s="24" t="n">
        <f>'Z08 一般公共预算财政拨款支出决算明细表'!CW13</f>
        <v>0.0</v>
      </c>
      <c r="CX13" s="24" t="n">
        <f>'Z08 一般公共预算财政拨款支出决算明细表'!CX13</f>
        <v>0.0</v>
      </c>
      <c r="CY13" s="24" t="n">
        <f>'Z08 一般公共预算财政拨款支出决算明细表'!CY13</f>
        <v>0.0</v>
      </c>
      <c r="CZ13" s="24" t="n">
        <f>'Z08 一般公共预算财政拨款支出决算明细表'!CZ13</f>
        <v>0.0</v>
      </c>
      <c r="DA13" s="24" t="n">
        <f>('Z08 一般公共预算财政拨款支出决算明细表'!DB13+'Z08 一般公共预算财政拨款支出决算明细表'!DC13+'Z08 一般公共预算财政拨款支出决算明细表'!DD13)</f>
        <v>0.0</v>
      </c>
      <c r="DB13" s="24" t="n">
        <f>'Z08 一般公共预算财政拨款支出决算明细表'!DB13</f>
        <v>0.0</v>
      </c>
      <c r="DC13" s="24" t="n">
        <f>'Z08 一般公共预算财政拨款支出决算明细表'!DC13</f>
        <v>0.0</v>
      </c>
      <c r="DD13" s="24" t="n">
        <f>'Z08 一般公共预算财政拨款支出决算明细表'!DD13</f>
        <v>0.0</v>
      </c>
      <c r="DE13" s="24" t="n">
        <f>'Z08 一般公共预算财政拨款支出决算明细表'!DE13</f>
        <v>0.0</v>
      </c>
      <c r="DF13" s="24" t="n">
        <f>'Z08 一般公共预算财政拨款支出决算明细表'!DF13</f>
        <v>0.0</v>
      </c>
      <c r="DG13" s="24" t="n">
        <f>'Z08 一般公共预算财政拨款支出决算明细表'!DG13</f>
        <v>0.0</v>
      </c>
      <c r="DH13" s="24" t="n">
        <f>'Z08 一般公共预算财政拨款支出决算明细表'!DH13</f>
        <v>0.0</v>
      </c>
      <c r="DI13" s="24" t="n">
        <f>'Z08 一般公共预算财政拨款支出决算明细表'!DI13</f>
        <v>0.0</v>
      </c>
      <c r="DJ13" s="26" t="n">
        <f>'Z08 一般公共预算财政拨款支出决算明细表'!DJ13</f>
        <v>0.0</v>
      </c>
    </row>
    <row r="14" customHeight="true" ht="15.0">
      <c r="A14" s="194" t="inlineStr">
        <is>
          <t>注：本表为自动生成表。</t>
        </is>
      </c>
      <c r="B14" s="68"/>
      <c r="C14" s="68"/>
      <c r="D14" s="68"/>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196"/>
      <c r="DJ14" s="196"/>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15.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1129420.77</v>
      </c>
      <c r="F6" s="24" t="n">
        <f>SUM('Z08_1 一般公共预算财政拨款基本支出决算明细表'!F7)</f>
        <v>942428.0</v>
      </c>
      <c r="G6" s="24" t="n">
        <f>SUM('Z08_1 一般公共预算财政拨款基本支出决算明细表'!G7)</f>
        <v>340968.0</v>
      </c>
      <c r="H6" s="24" t="n">
        <f>SUM('Z08_1 一般公共预算财政拨款基本支出决算明细表'!H7)</f>
        <v>244159.0</v>
      </c>
      <c r="I6" s="24" t="n">
        <f>SUM('Z08_1 一般公共预算财政拨款基本支出决算明细表'!I7)</f>
        <v>0.0</v>
      </c>
      <c r="J6" s="24" t="n">
        <f>SUM('Z08_1 一般公共预算财政拨款基本支出决算明细表'!J7)</f>
        <v>0.0</v>
      </c>
      <c r="K6" s="24" t="n">
        <f>SUM('Z08_1 一般公共预算财政拨款基本支出决算明细表'!K7)</f>
        <v>276301.0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81000.0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186992.77</v>
      </c>
      <c r="U6" s="24" t="n">
        <f>SUM('Z08_1 一般公共预算财政拨款基本支出决算明细表'!U7)</f>
        <v>72000.0</v>
      </c>
      <c r="V6" s="24" t="n">
        <f>SUM('Z08_1 一般公共预算财政拨款基本支出决算明细表'!V7)</f>
        <v>2118.0</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7879.2</v>
      </c>
      <c r="AB6" s="24" t="n">
        <f>SUM('Z08_1 一般公共预算财政拨款基本支出决算明细表'!AB7)</f>
        <v>0.0</v>
      </c>
      <c r="AC6" s="24" t="n">
        <f>SUM('Z08_1 一般公共预算财政拨款基本支出决算明细表'!AC7)</f>
        <v>0.0</v>
      </c>
      <c r="AD6" s="24" t="n">
        <f>SUM('Z08_1 一般公共预算财政拨款基本支出决算明细表'!AD7)</f>
        <v>33348.57</v>
      </c>
      <c r="AE6" s="24" t="n">
        <f>SUM('Z08_1 一般公共预算财政拨款基本支出决算明细表'!AE7)</f>
        <v>0.0</v>
      </c>
      <c r="AF6" s="24" t="n">
        <f>SUM('Z08_1 一般公共预算财政拨款基本支出决算明细表'!AF7)</f>
        <v>0.0</v>
      </c>
      <c r="AG6" s="24" t="n">
        <f>SUM('Z08_1 一般公共预算财政拨款基本支出决算明细表'!AG7)</f>
        <v>0.0</v>
      </c>
      <c r="AH6" s="24" t="n">
        <f>SUM('Z08_1 一般公共预算财政拨款基本支出决算明细表'!AH7)</f>
        <v>0.0</v>
      </c>
      <c r="AI6" s="24" t="n">
        <f>SUM('Z08_1 一般公共预算财政拨款基本支出决算明细表'!AI7)</f>
        <v>11650.0</v>
      </c>
      <c r="AJ6" s="24" t="n">
        <f>SUM('Z08_1 一般公共预算财政拨款基本支出决算明细表'!AJ7)</f>
        <v>10000.0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30000.0</v>
      </c>
      <c r="AO6" s="24" t="n">
        <f>SUM('Z08_1 一般公共预算财政拨款基本支出决算明细表'!AO7)</f>
        <v>0.0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19997.0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2010301</t>
        </is>
      </c>
      <c r="B7" s="174"/>
      <c r="C7" s="174"/>
      <c r="D7" s="30" t="inlineStr">
        <is>
          <t>行政运行</t>
        </is>
      </c>
      <c r="E7" s="24" t="n">
        <v>942428.0</v>
      </c>
      <c r="F7" s="24" t="n">
        <v>942428.0</v>
      </c>
      <c r="G7" s="24" t="n">
        <v>340968.0</v>
      </c>
      <c r="H7" s="24" t="n">
        <v>244159.0</v>
      </c>
      <c r="I7" s="24" t="n">
        <v>0.0</v>
      </c>
      <c r="J7" s="24" t="n">
        <v>0.0</v>
      </c>
      <c r="K7" s="24" t="n">
        <v>276301.0</v>
      </c>
      <c r="L7" s="24" t="n">
        <v>0.0</v>
      </c>
      <c r="M7" s="24" t="n">
        <v>0.0</v>
      </c>
      <c r="N7" s="24" t="n">
        <v>0.0</v>
      </c>
      <c r="O7" s="24" t="n">
        <v>0.0</v>
      </c>
      <c r="P7" s="24" t="n">
        <v>0.0</v>
      </c>
      <c r="Q7" s="24" t="n">
        <v>0.0</v>
      </c>
      <c r="R7" s="24" t="n">
        <v>0.0</v>
      </c>
      <c r="S7" s="24" t="n">
        <v>81000.0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2080101</t>
        </is>
      </c>
      <c r="B8" s="174"/>
      <c r="C8" s="174"/>
      <c r="D8" s="30" t="inlineStr">
        <is>
          <t>行政运行</t>
        </is>
      </c>
      <c r="E8" s="24" t="n">
        <f>'Z08_1 一般公共预算财政拨款基本支出决算明细表'!F8 + 'Z08_1 一般公共预算财政拨款基本支出决算明细表'!T8 + 'Z08_1 一般公共预算财政拨款基本支出决算明细表'!AV8 + 'Z08_1 一般公共预算财政拨款基本支出决算明细表'!BI8 + 'Z08_1 一般公共预算财政拨款基本支出决算明细表'!CA8 + 'Z08_1 一般公共预算财政拨款基本支出决算明细表'!CU8 + 'Z08_1 一般公共预算财政拨款基本支出决算明细表'!DE8</f>
        <v>186992.77</v>
      </c>
      <c r="F8" s="24" t="n">
        <f>('Z08_1 一般公共预算财政拨款基本支出决算明细表'!G8+'Z08_1 一般公共预算财政拨款基本支出决算明细表'!H8+'Z08_1 一般公共预算财政拨款基本支出决算明细表'!I8+'Z08_1 一般公共预算财政拨款基本支出决算明细表'!J8+'Z08_1 一般公共预算财政拨款基本支出决算明细表'!K8+'Z08_1 一般公共预算财政拨款基本支出决算明细表'!L8+'Z08_1 一般公共预算财政拨款基本支出决算明细表'!M8+'Z08_1 一般公共预算财政拨款基本支出决算明细表'!N8+'Z08_1 一般公共预算财政拨款基本支出决算明细表'!O8+'Z08_1 一般公共预算财政拨款基本支出决算明细表'!P8+'Z08_1 一般公共预算财政拨款基本支出决算明细表'!Q8+'Z08_1 一般公共预算财政拨款基本支出决算明细表'!R8+'Z08_1 一般公共预算财政拨款基本支出决算明细表'!S8)</f>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f>('Z08_1 一般公共预算财政拨款基本支出决算明细表'!U8+'Z08_1 一般公共预算财政拨款基本支出决算明细表'!V8+'Z08_1 一般公共预算财政拨款基本支出决算明细表'!W8+'Z08_1 一般公共预算财政拨款基本支出决算明细表'!X8+'Z08_1 一般公共预算财政拨款基本支出决算明细表'!Y8+'Z08_1 一般公共预算财政拨款基本支出决算明细表'!Z8+'Z08_1 一般公共预算财政拨款基本支出决算明细表'!AA8+'Z08_1 一般公共预算财政拨款基本支出决算明细表'!AB8+'Z08_1 一般公共预算财政拨款基本支出决算明细表'!AC8+'Z08_1 一般公共预算财政拨款基本支出决算明细表'!AD8+'Z08_1 一般公共预算财政拨款基本支出决算明细表'!AE8+'Z08_1 一般公共预算财政拨款基本支出决算明细表'!AF8+'Z08_1 一般公共预算财政拨款基本支出决算明细表'!AG8+'Z08_1 一般公共预算财政拨款基本支出决算明细表'!AH8+'Z08_1 一般公共预算财政拨款基本支出决算明细表'!AI8+'Z08_1 一般公共预算财政拨款基本支出决算明细表'!AJ8+'Z08_1 一般公共预算财政拨款基本支出决算明细表'!AK8+'Z08_1 一般公共预算财政拨款基本支出决算明细表'!AL8+'Z08_1 一般公共预算财政拨款基本支出决算明细表'!AM8+'Z08_1 一般公共预算财政拨款基本支出决算明细表'!AN8+'Z08_1 一般公共预算财政拨款基本支出决算明细表'!AO8+'Z08_1 一般公共预算财政拨款基本支出决算明细表'!AP8+'Z08_1 一般公共预算财政拨款基本支出决算明细表'!AQ8+'Z08_1 一般公共预算财政拨款基本支出决算明细表'!AR8+'Z08_1 一般公共预算财政拨款基本支出决算明细表'!AS8+'Z08_1 一般公共预算财政拨款基本支出决算明细表'!AT8+'Z08_1 一般公共预算财政拨款基本支出决算明细表'!AU8)</f>
        <v>186992.77</v>
      </c>
      <c r="U8" s="24" t="n">
        <v>72000.0</v>
      </c>
      <c r="V8" s="24" t="n">
        <v>2118.0</v>
      </c>
      <c r="W8" s="24" t="n">
        <v>0.0</v>
      </c>
      <c r="X8" s="24" t="n">
        <v>0.0</v>
      </c>
      <c r="Y8" s="24" t="n">
        <v>0.0</v>
      </c>
      <c r="Z8" s="24" t="n">
        <v>0.0</v>
      </c>
      <c r="AA8" s="24" t="n">
        <v>7879.2</v>
      </c>
      <c r="AB8" s="24" t="n">
        <v>0.0</v>
      </c>
      <c r="AC8" s="24" t="n">
        <v>0.0</v>
      </c>
      <c r="AD8" s="24" t="n">
        <v>33348.57</v>
      </c>
      <c r="AE8" s="24" t="n">
        <v>0.0</v>
      </c>
      <c r="AF8" s="24" t="n">
        <v>0.0</v>
      </c>
      <c r="AG8" s="24" t="n">
        <v>0.0</v>
      </c>
      <c r="AH8" s="24" t="n">
        <v>0.0</v>
      </c>
      <c r="AI8" s="24" t="n">
        <v>11650.0</v>
      </c>
      <c r="AJ8" s="24" t="n">
        <v>10000.0</v>
      </c>
      <c r="AK8" s="24" t="n">
        <v>0.0</v>
      </c>
      <c r="AL8" s="24" t="n">
        <v>0.0</v>
      </c>
      <c r="AM8" s="24" t="n">
        <v>0.0</v>
      </c>
      <c r="AN8" s="24" t="n">
        <v>30000.0</v>
      </c>
      <c r="AO8" s="24" t="n">
        <v>0.0</v>
      </c>
      <c r="AP8" s="24" t="n">
        <v>0.0</v>
      </c>
      <c r="AQ8" s="24" t="n">
        <v>0.0</v>
      </c>
      <c r="AR8" s="24" t="n">
        <v>0.0</v>
      </c>
      <c r="AS8" s="24" t="n">
        <v>0.0</v>
      </c>
      <c r="AT8" s="24" t="n">
        <v>0.0</v>
      </c>
      <c r="AU8" s="24" t="n">
        <v>19997.0</v>
      </c>
      <c r="AV8" s="24" t="n">
        <f>('Z08_1 一般公共预算财政拨款基本支出决算明细表'!AW8+'Z08_1 一般公共预算财政拨款基本支出决算明细表'!AX8+'Z08_1 一般公共预算财政拨款基本支出决算明细表'!AY8+'Z08_1 一般公共预算财政拨款基本支出决算明细表'!AZ8+'Z08_1 一般公共预算财政拨款基本支出决算明细表'!BA8+'Z08_1 一般公共预算财政拨款基本支出决算明细表'!BB8+'Z08_1 一般公共预算财政拨款基本支出决算明细表'!BC8+'Z08_1 一般公共预算财政拨款基本支出决算明细表'!BD8+'Z08_1 一般公共预算财政拨款基本支出决算明细表'!BE8+'Z08_1 一般公共预算财政拨款基本支出决算明细表'!BF8+'Z08_1 一般公共预算财政拨款基本支出决算明细表'!BG8+'Z08_1 一般公共预算财政拨款基本支出决算明细表'!BH8)</f>
        <v>0.0</v>
      </c>
      <c r="AW8" s="24" t="n">
        <v>0.0</v>
      </c>
      <c r="AX8" s="24" t="n">
        <v>0.0</v>
      </c>
      <c r="AY8" s="24" t="n">
        <v>0.0</v>
      </c>
      <c r="AZ8" s="24" t="n">
        <v>0.0</v>
      </c>
      <c r="BA8" s="24" t="n">
        <v>0.0</v>
      </c>
      <c r="BB8" s="24" t="n">
        <v>0.0</v>
      </c>
      <c r="BC8" s="24" t="n">
        <v>0.0</v>
      </c>
      <c r="BD8" s="24" t="n">
        <v>0.0</v>
      </c>
      <c r="BE8" s="24" t="n">
        <v>0.0</v>
      </c>
      <c r="BF8" s="24" t="n">
        <v>0.0</v>
      </c>
      <c r="BG8" s="24" t="n">
        <v>0.0</v>
      </c>
      <c r="BH8" s="24" t="n">
        <v>0.0</v>
      </c>
      <c r="BI8" s="24" t="n">
        <f>('Z08_1 一般公共预算财政拨款基本支出决算明细表'!BJ8+'Z08_1 一般公共预算财政拨款基本支出决算明细表'!BK8+'Z08_1 一般公共预算财政拨款基本支出决算明细表'!BL8+'Z08_1 一般公共预算财政拨款基本支出决算明细表'!BM8)</f>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f>('Z08_1 一般公共预算财政拨款基本支出决算明细表'!CB8+'Z08_1 一般公共预算财政拨款基本支出决算明细表'!CC8+'Z08_1 一般公共预算财政拨款基本支出决算明细表'!CD8+'Z08_1 一般公共预算财政拨款基本支出决算明细表'!CE8+'Z08_1 一般公共预算财政拨款基本支出决算明细表'!CF8+'Z08_1 一般公共预算财政拨款基本支出决算明细表'!CG8+'Z08_1 一般公共预算财政拨款基本支出决算明细表'!CH8+'Z08_1 一般公共预算财政拨款基本支出决算明细表'!CI8+'Z08_1 一般公共预算财政拨款基本支出决算明细表'!CJ8+'Z08_1 一般公共预算财政拨款基本支出决算明细表'!CK8+'Z08_1 一般公共预算财政拨款基本支出决算明细表'!CL8+'Z08_1 一般公共预算财政拨款基本支出决算明细表'!CM8+'Z08_1 一般公共预算财政拨款基本支出决算明细表'!CN8+'Z08_1 一般公共预算财政拨款基本支出决算明细表'!CO8+'Z08_1 一般公共预算财政拨款基本支出决算明细表'!CP8+'Z08_1 一般公共预算财政拨款基本支出决算明细表'!CQ8)</f>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f>('Z08_1 一般公共预算财政拨款基本支出决算明细表'!CV8+'Z08_1 一般公共预算财政拨款基本支出决算明细表'!CW8+'Z08_1 一般公共预算财政拨款基本支出决算明细表'!CX8+'Z08_1 一般公共预算财政拨款基本支出决算明细表'!CY8+'Z08_1 一般公共预算财政拨款基本支出决算明细表'!CZ8)</f>
        <v>0.0</v>
      </c>
      <c r="CV8" s="24" t="n">
        <v>0.0</v>
      </c>
      <c r="CW8" s="24" t="n">
        <v>0.0</v>
      </c>
      <c r="CX8" s="24" t="n">
        <v>0.0</v>
      </c>
      <c r="CY8" s="24" t="n">
        <v>0.0</v>
      </c>
      <c r="CZ8" s="24" t="n">
        <v>0.0</v>
      </c>
      <c r="DA8" s="28" t="inlineStr">
        <is>
          <t>一</t>
        </is>
      </c>
      <c r="DB8" s="28" t="inlineStr">
        <is>
          <t>一</t>
        </is>
      </c>
      <c r="DC8" s="28" t="inlineStr">
        <is>
          <t>一</t>
        </is>
      </c>
      <c r="DD8" s="28" t="inlineStr">
        <is>
          <t>一</t>
        </is>
      </c>
      <c r="DE8" s="24" t="n">
        <f>('Z08_1 一般公共预算财政拨款基本支出决算明细表'!DF8+'Z08_1 一般公共预算财政拨款基本支出决算明细表'!DG8+'Z08_1 一般公共预算财政拨款基本支出决算明细表'!DH8+'Z08_1 一般公共预算财政拨款基本支出决算明细表'!DI8+'Z08_1 一般公共预算财政拨款基本支出决算明细表'!DJ8)</f>
        <v>0.0</v>
      </c>
      <c r="DF8" s="24" t="n">
        <v>0.0</v>
      </c>
      <c r="DG8" s="24" t="n">
        <v>0.0</v>
      </c>
      <c r="DH8" s="24" t="n">
        <v>0.0</v>
      </c>
      <c r="DI8" s="24" t="n">
        <v>0.0</v>
      </c>
      <c r="DJ8" s="26" t="n">
        <v>0.0</v>
      </c>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s>
  <pageMargins bottom="0.75" footer="0.3" header="0.3" left="0.7" right="0.7" top="0.75"/>
</worksheet>
</file>

<file path=xl/worksheets/sheet16.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512521.48</v>
      </c>
      <c r="L6" s="24" t="n">
        <f>SUM('Z08_2 一般公共预算财政拨款项目支出决算明细表'!L7)</f>
        <v>23004.86</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23004.86</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454516.62</v>
      </c>
      <c r="AA6" s="24" t="n">
        <f>SUM('Z08_2 一般公共预算财政拨款项目支出决算明细表'!AA7)</f>
        <v>4500.0</v>
      </c>
      <c r="AB6" s="24" t="n">
        <f>SUM('Z08_2 一般公共预算财政拨款项目支出决算明细表'!AB7)</f>
        <v>30000.0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0.0</v>
      </c>
      <c r="AK6" s="24" t="n">
        <f>SUM('Z08_2 一般公共预算财政拨款项目支出决算明细表'!AK7)</f>
        <v>0.0</v>
      </c>
      <c r="AL6" s="24" t="n">
        <f>SUM('Z08_2 一般公共预算财政拨款项目支出决算明细表'!AL7)</f>
        <v>9000.0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49934.0</v>
      </c>
      <c r="AR6" s="24" t="n">
        <f>SUM('Z08_2 一般公共预算财政拨款项目支出决算明细表'!AR7)</f>
        <v>0.0</v>
      </c>
      <c r="AS6" s="24" t="n">
        <f>SUM('Z08_2 一般公共预算财政拨款项目支出决算明细表'!AS7)</f>
        <v>0.0</v>
      </c>
      <c r="AT6" s="24" t="n">
        <f>SUM('Z08_2 一般公共预算财政拨款项目支出决算明细表'!AT7)</f>
        <v>37121.12</v>
      </c>
      <c r="AU6" s="24" t="n">
        <f>SUM('Z08_2 一般公共预算财政拨款项目支出决算明细表'!AU7)</f>
        <v>314022.0</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9939.5</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35000.0</v>
      </c>
      <c r="CH6" s="24" t="n">
        <f>SUM('Z08_2 一般公共预算财政拨款项目支出决算明细表'!CH7)</f>
        <v>0.0</v>
      </c>
      <c r="CI6" s="24" t="n">
        <f>SUM('Z08_2 一般公共预算财政拨款项目支出决算明细表'!CI7)</f>
        <v>35000.0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2080105</t>
        </is>
      </c>
      <c r="B7" s="174"/>
      <c r="C7" s="174"/>
      <c r="D7" s="172" t="inlineStr">
        <is>
          <t>劳动保障监察费</t>
        </is>
      </c>
      <c r="E7" s="172"/>
      <c r="F7" s="172" t="inlineStr">
        <is>
          <t>其他运转类</t>
        </is>
      </c>
      <c r="G7" s="172"/>
      <c r="H7" s="172"/>
      <c r="I7" s="172" t="inlineStr">
        <is>
          <t>非基建项目</t>
        </is>
      </c>
      <c r="J7" s="172" t="inlineStr">
        <is>
          <t>否</t>
        </is>
      </c>
      <c r="K7" s="24" t="n">
        <v>71934.0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71934.0</v>
      </c>
      <c r="AA7" s="24" t="n">
        <v>0.0</v>
      </c>
      <c r="AB7" s="24" t="n">
        <v>10000.0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49934.0</v>
      </c>
      <c r="AR7" s="24" t="n">
        <v>0.0</v>
      </c>
      <c r="AS7" s="24" t="n">
        <v>0.0</v>
      </c>
      <c r="AT7" s="24" t="n">
        <v>0.0</v>
      </c>
      <c r="AU7" s="24" t="n">
        <v>12000.0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2080109</t>
        </is>
      </c>
      <c r="B8" s="174"/>
      <c r="C8" s="174"/>
      <c r="D8" s="172" t="inlineStr">
        <is>
          <t>社会保险经办机构费</t>
        </is>
      </c>
      <c r="E8" s="172"/>
      <c r="F8" s="172" t="inlineStr">
        <is>
          <t>其他运转类</t>
        </is>
      </c>
      <c r="G8" s="172"/>
      <c r="H8" s="172"/>
      <c r="I8" s="172" t="inlineStr">
        <is>
          <t>非基建项目</t>
        </is>
      </c>
      <c r="J8" s="172" t="inlineStr">
        <is>
          <t>否</t>
        </is>
      </c>
      <c r="K8" s="24" t="n">
        <v>139439.5</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104439.5</v>
      </c>
      <c r="AA8" s="24" t="n">
        <v>4500.0</v>
      </c>
      <c r="AB8" s="24" t="n">
        <v>20000.0</v>
      </c>
      <c r="AC8" s="24" t="n">
        <v>0.0</v>
      </c>
      <c r="AD8" s="24" t="n">
        <v>0.0</v>
      </c>
      <c r="AE8" s="24" t="n">
        <v>0.0</v>
      </c>
      <c r="AF8" s="24" t="n">
        <v>0.0</v>
      </c>
      <c r="AG8" s="24" t="n">
        <v>0.0</v>
      </c>
      <c r="AH8" s="24" t="n">
        <v>0.0</v>
      </c>
      <c r="AI8" s="24" t="n">
        <v>0.0</v>
      </c>
      <c r="AJ8" s="24" t="n">
        <v>0.0</v>
      </c>
      <c r="AK8" s="24" t="n">
        <v>0.0</v>
      </c>
      <c r="AL8" s="24" t="n">
        <v>9000.0</v>
      </c>
      <c r="AM8" s="24" t="n">
        <v>0.0</v>
      </c>
      <c r="AN8" s="24" t="n">
        <v>0.0</v>
      </c>
      <c r="AO8" s="24" t="n">
        <v>0.0</v>
      </c>
      <c r="AP8" s="24" t="n">
        <v>0.0</v>
      </c>
      <c r="AQ8" s="24" t="n">
        <v>0.0</v>
      </c>
      <c r="AR8" s="24" t="n">
        <v>0.0</v>
      </c>
      <c r="AS8" s="24" t="n">
        <v>0.0</v>
      </c>
      <c r="AT8" s="24" t="n">
        <v>26000.0</v>
      </c>
      <c r="AU8" s="24" t="n">
        <v>35000.0</v>
      </c>
      <c r="AV8" s="24" t="n">
        <v>0.0</v>
      </c>
      <c r="AW8" s="24" t="n">
        <v>0.0</v>
      </c>
      <c r="AX8" s="24" t="n">
        <v>0.0</v>
      </c>
      <c r="AY8" s="24" t="n">
        <v>0.0</v>
      </c>
      <c r="AZ8" s="24" t="n">
        <v>0.0</v>
      </c>
      <c r="BA8" s="24" t="n">
        <v>9939.5</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35000.0</v>
      </c>
      <c r="CH8" s="24" t="n">
        <v>0.0</v>
      </c>
      <c r="CI8" s="24" t="n">
        <v>35000.0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2089999</t>
        </is>
      </c>
      <c r="B9" s="174"/>
      <c r="C9" s="174"/>
      <c r="D9" s="172" t="inlineStr">
        <is>
          <t>社会保障和就业支出</t>
        </is>
      </c>
      <c r="E9" s="172"/>
      <c r="F9" s="172" t="inlineStr">
        <is>
          <t>其他运转类</t>
        </is>
      </c>
      <c r="G9" s="172"/>
      <c r="H9" s="172"/>
      <c r="I9" s="172" t="inlineStr">
        <is>
          <t>非基建项目</t>
        </is>
      </c>
      <c r="J9" s="172" t="inlineStr">
        <is>
          <t>否</t>
        </is>
      </c>
      <c r="K9" s="24" t="n">
        <v>228000.0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228000.0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228000.0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2101199</t>
        </is>
      </c>
      <c r="B10" s="174"/>
      <c r="C10" s="174"/>
      <c r="D10" s="172" t="inlineStr">
        <is>
          <t>行政事业单位医疗支出</t>
        </is>
      </c>
      <c r="E10" s="172"/>
      <c r="F10" s="172" t="inlineStr">
        <is>
          <t>其他运转类</t>
        </is>
      </c>
      <c r="G10" s="172"/>
      <c r="H10" s="172"/>
      <c r="I10" s="172" t="inlineStr">
        <is>
          <t>非基建项目</t>
        </is>
      </c>
      <c r="J10" s="172" t="inlineStr">
        <is>
          <t>否</t>
        </is>
      </c>
      <c r="K10" s="24" t="n">
        <v>23004.86</v>
      </c>
      <c r="L10" s="24" t="n">
        <v>23004.86</v>
      </c>
      <c r="M10" s="24" t="n">
        <v>0.0</v>
      </c>
      <c r="N10" s="24" t="n">
        <v>0.0</v>
      </c>
      <c r="O10" s="24" t="n">
        <v>0.0</v>
      </c>
      <c r="P10" s="24" t="n">
        <v>0.0</v>
      </c>
      <c r="Q10" s="24" t="n">
        <v>0.0</v>
      </c>
      <c r="R10" s="24" t="n">
        <v>0.0</v>
      </c>
      <c r="S10" s="24" t="n">
        <v>0.0</v>
      </c>
      <c r="T10" s="24" t="n">
        <v>23004.86</v>
      </c>
      <c r="U10" s="24" t="n">
        <v>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2299999</t>
        </is>
      </c>
      <c r="B11" s="174"/>
      <c r="C11" s="174"/>
      <c r="D11" s="172" t="inlineStr">
        <is>
          <t>申请解决机关干部职工潇湘医惠保</t>
        </is>
      </c>
      <c r="E11" s="172"/>
      <c r="F11" s="172" t="inlineStr">
        <is>
          <t>其他运转类</t>
        </is>
      </c>
      <c r="G11" s="172"/>
      <c r="H11" s="172"/>
      <c r="I11" s="172" t="inlineStr">
        <is>
          <t>非基建项目</t>
        </is>
      </c>
      <c r="J11" s="172" t="inlineStr">
        <is>
          <t>否</t>
        </is>
      </c>
      <c r="K11" s="24" t="n">
        <f>'Z08_2 一般公共预算财政拨款项目支出决算明细表'!L11 + 'Z08_2 一般公共预算财政拨款项目支出决算明细表'!Z11 + 'Z08_2 一般公共预算财政拨款项目支出决算明细表'!BB11 + 'Z08_2 一般公共预算财政拨款项目支出决算明细表'!BO11 + 'Z08_2 一般公共预算财政拨款项目支出决算明细表'!BT11 + 'Z08_2 一般公共预算财政拨款项目支出决算明细表'!CG11 + 'Z08_2 一般公共预算财政拨款项目支出决算明细表'!CX11 + 'Z08_2 一般公共预算财政拨款项目支出决算明细表'!DA11 + 'Z08_2 一般公共预算财政拨款项目支出决算明细表'!DG11 + 'Z08_2 一般公共预算财政拨款项目支出决算明细表'!DK11</f>
        <v>50143.12</v>
      </c>
      <c r="L11" s="24" t="n">
        <f>('Z08_2 一般公共预算财政拨款项目支出决算明细表'!M11+'Z08_2 一般公共预算财政拨款项目支出决算明细表'!N11+'Z08_2 一般公共预算财政拨款项目支出决算明细表'!O11+'Z08_2 一般公共预算财政拨款项目支出决算明细表'!P11+'Z08_2 一般公共预算财政拨款项目支出决算明细表'!Q11+'Z08_2 一般公共预算财政拨款项目支出决算明细表'!R11+'Z08_2 一般公共预算财政拨款项目支出决算明细表'!S11+'Z08_2 一般公共预算财政拨款项目支出决算明细表'!T11+'Z08_2 一般公共预算财政拨款项目支出决算明细表'!U11+'Z08_2 一般公共预算财政拨款项目支出决算明细表'!V11+'Z08_2 一般公共预算财政拨款项目支出决算明细表'!W11+'Z08_2 一般公共预算财政拨款项目支出决算明细表'!X11+'Z08_2 一般公共预算财政拨款项目支出决算明细表'!Y11)</f>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f>('Z08_2 一般公共预算财政拨款项目支出决算明细表'!AA11+'Z08_2 一般公共预算财政拨款项目支出决算明细表'!AB11+'Z08_2 一般公共预算财政拨款项目支出决算明细表'!AC11+'Z08_2 一般公共预算财政拨款项目支出决算明细表'!AD11+'Z08_2 一般公共预算财政拨款项目支出决算明细表'!AE11+'Z08_2 一般公共预算财政拨款项目支出决算明细表'!AF11+'Z08_2 一般公共预算财政拨款项目支出决算明细表'!AG11+'Z08_2 一般公共预算财政拨款项目支出决算明细表'!AH11+'Z08_2 一般公共预算财政拨款项目支出决算明细表'!AI11+'Z08_2 一般公共预算财政拨款项目支出决算明细表'!AJ11+'Z08_2 一般公共预算财政拨款项目支出决算明细表'!AK11+'Z08_2 一般公共预算财政拨款项目支出决算明细表'!AL11+'Z08_2 一般公共预算财政拨款项目支出决算明细表'!AM11+'Z08_2 一般公共预算财政拨款项目支出决算明细表'!AN11+'Z08_2 一般公共预算财政拨款项目支出决算明细表'!AO11+'Z08_2 一般公共预算财政拨款项目支出决算明细表'!AP11+'Z08_2 一般公共预算财政拨款项目支出决算明细表'!AQ11+'Z08_2 一般公共预算财政拨款项目支出决算明细表'!AR11+'Z08_2 一般公共预算财政拨款项目支出决算明细表'!AS11+'Z08_2 一般公共预算财政拨款项目支出决算明细表'!AT11+'Z08_2 一般公共预算财政拨款项目支出决算明细表'!AU11+'Z08_2 一般公共预算财政拨款项目支出决算明细表'!AV11+'Z08_2 一般公共预算财政拨款项目支出决算明细表'!AW11+'Z08_2 一般公共预算财政拨款项目支出决算明细表'!AX11+'Z08_2 一般公共预算财政拨款项目支出决算明细表'!AY11+'Z08_2 一般公共预算财政拨款项目支出决算明细表'!AZ11+'Z08_2 一般公共预算财政拨款项目支出决算明细表'!BA11)</f>
        <v>50143.12</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11121.12</v>
      </c>
      <c r="AU11" s="24" t="n">
        <v>39022.0</v>
      </c>
      <c r="AV11" s="24" t="n">
        <v>0.0</v>
      </c>
      <c r="AW11" s="24" t="n">
        <v>0.0</v>
      </c>
      <c r="AX11" s="24" t="n">
        <v>0.0</v>
      </c>
      <c r="AY11" s="24" t="n">
        <v>0.0</v>
      </c>
      <c r="AZ11" s="24" t="n">
        <v>0.0</v>
      </c>
      <c r="BA11" s="24" t="n">
        <v>0.0</v>
      </c>
      <c r="BB11" s="24" t="n">
        <f>('Z08_2 一般公共预算财政拨款项目支出决算明细表'!BC11+'Z08_2 一般公共预算财政拨款项目支出决算明细表'!BD11+'Z08_2 一般公共预算财政拨款项目支出决算明细表'!BE11+'Z08_2 一般公共预算财政拨款项目支出决算明细表'!BF11+'Z08_2 一般公共预算财政拨款项目支出决算明细表'!BG11+'Z08_2 一般公共预算财政拨款项目支出决算明细表'!BH11+'Z08_2 一般公共预算财政拨款项目支出决算明细表'!BI11+'Z08_2 一般公共预算财政拨款项目支出决算明细表'!BJ11+'Z08_2 一般公共预算财政拨款项目支出决算明细表'!BK11+'Z08_2 一般公共预算财政拨款项目支出决算明细表'!BL11+'Z08_2 一般公共预算财政拨款项目支出决算明细表'!BM11+'Z08_2 一般公共预算财政拨款项目支出决算明细表'!BN11)</f>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f>('Z08_2 一般公共预算财政拨款项目支出决算明细表'!BP11+'Z08_2 一般公共预算财政拨款项目支出决算明细表'!BQ11+'Z08_2 一般公共预算财政拨款项目支出决算明细表'!BR11+'Z08_2 一般公共预算财政拨款项目支出决算明细表'!BS11)</f>
        <v>0.0</v>
      </c>
      <c r="BP11" s="24" t="n">
        <v>0.0</v>
      </c>
      <c r="BQ11" s="24" t="n">
        <v>0.0</v>
      </c>
      <c r="BR11" s="24" t="n">
        <v>0.0</v>
      </c>
      <c r="BS11" s="24" t="n">
        <v>0.0</v>
      </c>
      <c r="BT11" s="24" t="n">
        <f>('Z08_2 一般公共预算财政拨款项目支出决算明细表'!BU11+'Z08_2 一般公共预算财政拨款项目支出决算明细表'!BV11+'Z08_2 一般公共预算财政拨款项目支出决算明细表'!BW11+'Z08_2 一般公共预算财政拨款项目支出决算明细表'!BX11+'Z08_2 一般公共预算财政拨款项目支出决算明细表'!BY11+'Z08_2 一般公共预算财政拨款项目支出决算明细表'!BZ11+'Z08_2 一般公共预算财政拨款项目支出决算明细表'!CA11+'Z08_2 一般公共预算财政拨款项目支出决算明细表'!CB11+'Z08_2 一般公共预算财政拨款项目支出决算明细表'!CC11+'Z08_2 一般公共预算财政拨款项目支出决算明细表'!CD11+'Z08_2 一般公共预算财政拨款项目支出决算明细表'!CE11+'Z08_2 一般公共预算财政拨款项目支出决算明细表'!CF11)</f>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f>('Z08_2 一般公共预算财政拨款项目支出决算明细表'!CH11+'Z08_2 一般公共预算财政拨款项目支出决算明细表'!CI11+'Z08_2 一般公共预算财政拨款项目支出决算明细表'!CJ11+'Z08_2 一般公共预算财政拨款项目支出决算明细表'!CK11+'Z08_2 一般公共预算财政拨款项目支出决算明细表'!CL11+'Z08_2 一般公共预算财政拨款项目支出决算明细表'!CM11+'Z08_2 一般公共预算财政拨款项目支出决算明细表'!CN11+'Z08_2 一般公共预算财政拨款项目支出决算明细表'!CO11+'Z08_2 一般公共预算财政拨款项目支出决算明细表'!CP11+'Z08_2 一般公共预算财政拨款项目支出决算明细表'!CQ11+'Z08_2 一般公共预算财政拨款项目支出决算明细表'!CR11+'Z08_2 一般公共预算财政拨款项目支出决算明细表'!CS11+'Z08_2 一般公共预算财政拨款项目支出决算明细表'!CT11+'Z08_2 一般公共预算财政拨款项目支出决算明细表'!CU11+'Z08_2 一般公共预算财政拨款项目支出决算明细表'!CV11+'Z08_2 一般公共预算财政拨款项目支出决算明细表'!CW11)</f>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f>'Z08_2 一般公共预算财政拨款项目支出决算明细表'!CY11 + 'Z08_2 一般公共预算财政拨款项目支出决算明细表'!CZ11</f>
        <v>0.0</v>
      </c>
      <c r="CY11" s="24" t="n">
        <v>0.0</v>
      </c>
      <c r="CZ11" s="24" t="n">
        <v>0.0</v>
      </c>
      <c r="DA11" s="24" t="n">
        <f>('Z08_2 一般公共预算财政拨款项目支出决算明细表'!DB11+'Z08_2 一般公共预算财政拨款项目支出决算明细表'!DC11+'Z08_2 一般公共预算财政拨款项目支出决算明细表'!DD11+'Z08_2 一般公共预算财政拨款项目支出决算明细表'!DE11+'Z08_2 一般公共预算财政拨款项目支出决算明细表'!DF11)</f>
        <v>0.0</v>
      </c>
      <c r="DB11" s="24" t="n">
        <v>0.0</v>
      </c>
      <c r="DC11" s="24" t="n">
        <v>0.0</v>
      </c>
      <c r="DD11" s="24" t="n">
        <v>0.0</v>
      </c>
      <c r="DE11" s="24" t="n">
        <v>0.0</v>
      </c>
      <c r="DF11" s="24" t="n">
        <v>0.0</v>
      </c>
      <c r="DG11" s="24" t="n">
        <f>('Z08_2 一般公共预算财政拨款项目支出决算明细表'!DH11+'Z08_2 一般公共预算财政拨款项目支出决算明细表'!DI11+'Z08_2 一般公共预算财政拨款项目支出决算明细表'!DJ11)</f>
        <v>0.0</v>
      </c>
      <c r="DH11" s="24" t="n">
        <v>0.0</v>
      </c>
      <c r="DI11" s="24" t="n">
        <v>0.0</v>
      </c>
      <c r="DJ11" s="24" t="n">
        <v>0.0</v>
      </c>
      <c r="DK11" s="24" t="n">
        <f>('Z08_2 一般公共预算财政拨款项目支出决算明细表'!DL11+'Z08_2 一般公共预算财政拨款项目支出决算明细表'!DM11+'Z08_2 一般公共预算财政拨款项目支出决算明细表'!DN11+'Z08_2 一般公共预算财政拨款项目支出决算明细表'!DO11+'Z08_2 一般公共预算财政拨款项目支出决算明细表'!DP11)</f>
        <v>0.0</v>
      </c>
      <c r="DL11" s="24" t="n">
        <v>0.0</v>
      </c>
      <c r="DM11" s="24" t="n">
        <v>0.0</v>
      </c>
      <c r="DN11" s="24" t="n">
        <v>0.0</v>
      </c>
      <c r="DO11" s="24" t="n">
        <v>0.0</v>
      </c>
      <c r="DP11" s="26"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J7:J11" allowBlank="true" errorStyle="stop">
      <formula1>HIDDENSHEETNAME!$C$2:$C$3</formula1>
    </dataValidation>
    <dataValidation type="list" sqref="I7:I11" allowBlank="true" errorStyle="stop">
      <formula1>HIDDENSHEETNAME!$N$2:$N$5</formula1>
    </dataValidation>
    <dataValidation type="list" sqref="F7:F11"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837889.6</v>
      </c>
      <c r="E9" s="118" t="inlineStr">
        <is>
          <t>—</t>
        </is>
      </c>
      <c r="F9" s="108" t="n">
        <v>837889.6</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691801.84</v>
      </c>
      <c r="E20" s="118" t="inlineStr">
        <is>
          <t>—</t>
        </is>
      </c>
      <c r="F20" s="108" t="n">
        <v>727969.84</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146087.76</v>
      </c>
      <c r="E21" s="118" t="inlineStr">
        <is>
          <t>—</t>
        </is>
      </c>
      <c r="F21" s="108" t="n">
        <f>'F01 预算支出相关信息表'!F9 - 'F01 预算支出相关信息表'!F20</f>
        <v>109919.76</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11.0</v>
      </c>
      <c r="H7" s="228" t="n">
        <f>SUM('F02 基本数字表'!H8)</f>
        <v>11.0</v>
      </c>
      <c r="I7" s="228" t="n">
        <f>'F02 基本数字表'!P7 + 'F02 基本数字表'!W7 + 'F02 基本数字表'!AA7</f>
        <v>0.0</v>
      </c>
      <c r="J7" s="228" t="n">
        <f>'F02 基本数字表'!Q7 + 'F02 基本数字表'!X7 + 'F02 基本数字表'!AB7</f>
        <v>0.0</v>
      </c>
      <c r="K7" s="228" t="n">
        <f>'F02 基本数字表'!L7 + 'F02 基本数字表'!P7 + 'F02 基本数字表'!Q7</f>
        <v>11.0</v>
      </c>
      <c r="L7" s="228" t="n">
        <f>SUM('F02 基本数字表'!L8)</f>
        <v>11.0</v>
      </c>
      <c r="M7" s="228" t="n">
        <f>SUM('F02 基本数字表'!M8)</f>
        <v>0.0</v>
      </c>
      <c r="N7" s="228" t="n">
        <f>SUM('F02 基本数字表'!N8)</f>
        <v>0.0</v>
      </c>
      <c r="O7" s="228" t="n">
        <f>SUM('F02 基本数字表'!O8)</f>
        <v>11.0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2010301</t>
        </is>
      </c>
      <c r="B8" s="272"/>
      <c r="C8" s="272"/>
      <c r="D8" s="274" t="inlineStr">
        <is>
          <t>行政运行</t>
        </is>
      </c>
      <c r="E8" s="228" t="n">
        <v>1.0</v>
      </c>
      <c r="F8" s="228" t="n">
        <v>1.0</v>
      </c>
      <c r="G8" s="228" t="n">
        <f>('F02 基本数字表'!H8+'F02 基本数字表'!I8+'F02 基本数字表'!J8)</f>
        <v>11.0</v>
      </c>
      <c r="H8" s="228" t="n">
        <f>'F02 基本数字表'!L8 + 'F02 基本数字表'!S8 + 'F02 基本数字表'!Z8</f>
        <v>11.0</v>
      </c>
      <c r="I8" s="228" t="n">
        <f>'F02 基本数字表'!P8 + 'F02 基本数字表'!W8 + 'F02 基本数字表'!AA8</f>
        <v>0.0</v>
      </c>
      <c r="J8" s="228" t="n">
        <f>'F02 基本数字表'!Q8 + 'F02 基本数字表'!X8 + 'F02 基本数字表'!AB8</f>
        <v>0.0</v>
      </c>
      <c r="K8" s="228" t="n">
        <f>'F02 基本数字表'!L8 + 'F02 基本数字表'!P8 + 'F02 基本数字表'!Q8</f>
        <v>11.0</v>
      </c>
      <c r="L8" s="228" t="n">
        <f>('F02 基本数字表'!M8+'F02 基本数字表'!N8+'F02 基本数字表'!O8)</f>
        <v>11.0</v>
      </c>
      <c r="M8" s="228" t="n">
        <v>0.0</v>
      </c>
      <c r="N8" s="228" t="n">
        <v>0.0</v>
      </c>
      <c r="O8" s="228" t="n">
        <v>11.0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30000.0</v>
      </c>
      <c r="D4" s="108" t="n">
        <f>'F03 机构运行信息表'!D5 + 'F03 机构运行信息表'!D6 + 'F03 机构运行信息表'!D9</f>
        <v>10000.0</v>
      </c>
      <c r="E4" s="108" t="n">
        <f>'F03 机构运行信息表'!E5 + 'F03 机构运行信息表'!E6 + 'F03 机构运行信息表'!E9</f>
        <v>10000.0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30000.0</v>
      </c>
      <c r="D9" s="108" t="n">
        <v>10000.0</v>
      </c>
      <c r="E9" s="108" t="n">
        <f>'F03 机构运行信息表'!E10 + 'F03 机构运行信息表'!E12</f>
        <v>10000.0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10000.0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8.0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28" t="n">
        <v>70.0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11650.0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0.0</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0.0</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1129420.77</v>
      </c>
      <c r="K6" s="24" t="n">
        <f>SUM('F05 基本支出分项目收支情况表'!K7)</f>
        <v>0.0</v>
      </c>
      <c r="L6" s="24" t="n">
        <f>SUM('F05 基本支出分项目收支情况表'!L7)</f>
        <v>0.0</v>
      </c>
      <c r="M6" s="24" t="n">
        <f>SUM('F05 基本支出分项目收支情况表'!M7)</f>
        <v>1129420.77</v>
      </c>
      <c r="N6" s="24" t="n">
        <f>SUM('F05 基本支出分项目收支情况表'!N7)</f>
        <v>0.0</v>
      </c>
      <c r="O6" s="24" t="n">
        <f>'F05 基本支出分项目收支情况表'!P6 + 'F05 基本支出分项目收支情况表'!Q6</f>
        <v>1129420.77</v>
      </c>
      <c r="P6" s="24" t="n">
        <f>SUM('F05 基本支出分项目收支情况表'!P7)</f>
        <v>1129420.77</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2010301</t>
        </is>
      </c>
      <c r="B7" s="174"/>
      <c r="C7" s="174"/>
      <c r="D7" s="172" t="inlineStr">
        <is>
          <t>行政运行</t>
        </is>
      </c>
      <c r="E7" s="172"/>
      <c r="F7" s="172"/>
      <c r="G7" s="172"/>
      <c r="H7" s="172"/>
      <c r="I7" s="172"/>
      <c r="J7" s="24" t="n">
        <v>942428.0</v>
      </c>
      <c r="K7" s="24" t="n">
        <v>0.0</v>
      </c>
      <c r="L7" s="24" t="n">
        <v>0.0</v>
      </c>
      <c r="M7" s="24" t="n">
        <v>942428.0</v>
      </c>
      <c r="N7" s="24" t="n">
        <v>0.0</v>
      </c>
      <c r="O7" s="24" t="n">
        <v>942428.0</v>
      </c>
      <c r="P7" s="24" t="n">
        <v>942428.0</v>
      </c>
      <c r="Q7" s="24" t="n">
        <v>0.0</v>
      </c>
      <c r="R7" s="24" t="n">
        <v>0.0</v>
      </c>
      <c r="S7" s="24" t="n">
        <v>0.0</v>
      </c>
      <c r="T7" s="24" t="n">
        <v>0.0</v>
      </c>
      <c r="U7" s="26" t="n">
        <v>0.0</v>
      </c>
    </row>
    <row r="8" customHeight="true" ht="15.0">
      <c r="A8" s="172" t="inlineStr">
        <is>
          <t>2080101</t>
        </is>
      </c>
      <c r="B8" s="174"/>
      <c r="C8" s="174"/>
      <c r="D8" s="172" t="inlineStr">
        <is>
          <t>行政运行</t>
        </is>
      </c>
      <c r="E8" s="172"/>
      <c r="F8" s="172"/>
      <c r="G8" s="172"/>
      <c r="H8" s="172"/>
      <c r="I8" s="172"/>
      <c r="J8" s="24" t="n">
        <f>'F05 基本支出分项目收支情况表'!K8 + 'F05 基本支出分项目收支情况表'!M8 + 'F05 基本支出分项目收支情况表'!N8</f>
        <v>186992.77</v>
      </c>
      <c r="K8" s="24" t="n">
        <v>0.0</v>
      </c>
      <c r="L8" s="24" t="n">
        <v>0.0</v>
      </c>
      <c r="M8" s="24" t="n">
        <v>186992.77</v>
      </c>
      <c r="N8" s="24" t="n">
        <v>0.0</v>
      </c>
      <c r="O8" s="24" t="n">
        <f>'F05 基本支出分项目收支情况表'!P8 + 'F05 基本支出分项目收支情况表'!Q8</f>
        <v>186992.77</v>
      </c>
      <c r="P8" s="24" t="n">
        <v>186992.77</v>
      </c>
      <c r="Q8" s="24" t="n">
        <v>0.0</v>
      </c>
      <c r="R8" s="24" t="n">
        <v>0.0</v>
      </c>
      <c r="S8" s="24" t="n">
        <v>0.0</v>
      </c>
      <c r="T8" s="24" t="n">
        <f>'F05 基本支出分项目收支情况表'!J8 - 'F05 基本支出分项目收支情况表'!O8 + 'F05 基本支出分项目收支情况表'!R8 - 'F05 基本支出分项目收支情况表'!S8</f>
        <v>0.0</v>
      </c>
      <c r="U8" s="26" t="n">
        <v>0.0</v>
      </c>
    </row>
  </sheetData>
  <mergeCells count="29">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s>
  <dataValidations count="2">
    <dataValidation type="list" sqref="I7:I8" allowBlank="true" errorStyle="stop">
      <formula1>HIDDENSHEETNAME!$C$2:$C$3</formula1>
    </dataValidation>
    <dataValidation type="list" sqref="F7:F8"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1700000.0</v>
      </c>
      <c r="D4" s="24" t="n">
        <v>1641942.25</v>
      </c>
      <c r="E4" s="24" t="n">
        <v>1641942.25</v>
      </c>
      <c r="F4" s="22" t="inlineStr">
        <is>
          <t>一、一般公共服务支出</t>
        </is>
      </c>
      <c r="G4" s="18" t="inlineStr">
        <is>
          <t>32</t>
        </is>
      </c>
      <c r="H4" s="24" t="n">
        <v>990000.0</v>
      </c>
      <c r="I4" s="24" t="n">
        <v>942428.0</v>
      </c>
      <c r="J4" s="24" t="n">
        <v>942428.0</v>
      </c>
      <c r="K4" s="22" t="inlineStr">
        <is>
          <t>一、基本支出</t>
        </is>
      </c>
      <c r="L4" s="18" t="inlineStr">
        <is>
          <t>58</t>
        </is>
      </c>
      <c r="M4" s="24" t="n">
        <f>'Z01 收入支出决算总表'!M5 + 'Z01 收入支出决算总表'!M6</f>
        <v>1180000.0</v>
      </c>
      <c r="N4" s="24" t="n">
        <f>'Z01 收入支出决算总表'!N5 + 'Z01 收入支出决算总表'!N6</f>
        <v>1129420.77</v>
      </c>
      <c r="O4" s="26" t="n">
        <f>'Z01 收入支出决算总表'!O5 + 'Z01 收入支出决算总表'!O6</f>
        <v>1129420.77</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990000.0</v>
      </c>
      <c r="N5" s="24" t="n">
        <v>942428.0</v>
      </c>
      <c r="O5" s="26" t="n">
        <v>942428.0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190000.0</v>
      </c>
      <c r="N6" s="24" t="n">
        <v>186992.77</v>
      </c>
      <c r="O6" s="26" t="n">
        <v>186992.77</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520000.0</v>
      </c>
      <c r="N7" s="24" t="n">
        <v>512521.48</v>
      </c>
      <c r="O7" s="26" t="n">
        <v>512521.48</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630000.0</v>
      </c>
      <c r="I11" s="24" t="n">
        <v>626366.27</v>
      </c>
      <c r="J11" s="24" t="n">
        <v>626366.27</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25000.0</v>
      </c>
      <c r="I12" s="24" t="n">
        <v>23004.86</v>
      </c>
      <c r="J12" s="24" t="n">
        <v>23004.86</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1641942.25</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965432.86</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641509.39</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35000.0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55000.0</v>
      </c>
      <c r="I26" s="24" t="n">
        <v>50143.12</v>
      </c>
      <c r="J26" s="24" t="n">
        <v>50143.12</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1700000.0</v>
      </c>
      <c r="D30" s="24" t="n">
        <f>('Z01 收入支出决算总表'!D4+'Z01 收入支出决算总表'!D5+'Z01 收入支出决算总表'!D6+'Z01 收入支出决算总表'!D7+'Z01 收入支出决算总表'!D8+'Z01 收入支出决算总表'!D9+'Z01 收入支出决算总表'!D10+'Z01 收入支出决算总表'!D11)</f>
        <v>1641942.25</v>
      </c>
      <c r="E30" s="24" t="n">
        <f>('Z01 收入支出决算总表'!E4+'Z01 收入支出决算总表'!E5+'Z01 收入支出决算总表'!E6+'Z01 收入支出决算总表'!E7+'Z01 收入支出决算总表'!E8+'Z01 收入支出决算总表'!E9+'Z01 收入支出决算总表'!E10+'Z01 收入支出决算总表'!E11)</f>
        <v>1641942.25</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1700000.0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1641942.25</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1641942.25</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1700000.0</v>
      </c>
      <c r="D34" s="54" t="n">
        <f>('Z01 收入支出决算总表'!D30+'Z01 收入支出决算总表'!D31+'Z01 收入支出决算总表'!D32)</f>
        <v>1641942.25</v>
      </c>
      <c r="E34" s="54" t="n">
        <f>('Z01 收入支出决算总表'!E30+'Z01 收入支出决算总表'!E31+'Z01 收入支出决算总表'!E32)</f>
        <v>1641942.25</v>
      </c>
      <c r="F34" s="56" t="inlineStr">
        <is>
          <t>总计</t>
        </is>
      </c>
      <c r="G34" s="58"/>
      <c r="H34" s="60"/>
      <c r="I34" s="62"/>
      <c r="J34" s="58"/>
      <c r="K34" s="58"/>
      <c r="L34" s="52" t="inlineStr">
        <is>
          <t>88</t>
        </is>
      </c>
      <c r="M34" s="54" t="n">
        <f>'Z01 收入支出决算总表'!M30 + 'Z01 收入支出决算总表'!M32</f>
        <v>1700000.0</v>
      </c>
      <c r="N34" s="54" t="n">
        <f>'Z01 收入支出决算总表'!N30 + 'Z01 收入支出决算总表'!N32</f>
        <v>1641942.25</v>
      </c>
      <c r="O34" s="64" t="n">
        <f>('Z01 收入支出决算总表'!O30+'Z01 收入支出决算总表'!O31+'Z01 收入支出决算总表'!O32)</f>
        <v>1641942.25</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1641942.25</v>
      </c>
      <c r="D5" s="108" t="n">
        <v>0.0</v>
      </c>
      <c r="E5" s="108" t="n">
        <f>'CS02 主要指标变动情况表'!C5 - 'CS02 主要指标变动情况表'!D5</f>
        <v>1641942.25</v>
      </c>
      <c r="F5" s="108" t="n">
        <f>'CS02 主要指标变动情况表'!E5 / 'CS02 主要指标变动情况表'!D5 * 100</f>
        <v>0.0</v>
      </c>
      <c r="G5" s="286"/>
    </row>
    <row r="6" customHeight="true" ht="15.0">
      <c r="A6" s="112" t="inlineStr">
        <is>
          <t xml:space="preserve">      其中：一般公共预算财政拨款</t>
        </is>
      </c>
      <c r="B6" s="104" t="inlineStr">
        <is>
          <t>3</t>
        </is>
      </c>
      <c r="C6" s="108" t="n">
        <f>'Z07 一般公共预算财政拨款收入支出决算表'!H6</f>
        <v>1641942.25</v>
      </c>
      <c r="D6" s="108" t="n">
        <v>0.0</v>
      </c>
      <c r="E6" s="108" t="n">
        <f>'CS02 主要指标变动情况表'!C6 - 'CS02 主要指标变动情况表'!D6</f>
        <v>1641942.25</v>
      </c>
      <c r="F6" s="108" t="n">
        <f>'CS02 主要指标变动情况表'!E6 / 'CS02 主要指标变动情况表'!D6 * 100</f>
        <v>0.0</v>
      </c>
      <c r="G6" s="286"/>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8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1641942.25</v>
      </c>
      <c r="D12" s="108" t="n">
        <v>0.0</v>
      </c>
      <c r="E12" s="108" t="n">
        <f>'CS02 主要指标变动情况表'!C12 - 'CS02 主要指标变动情况表'!D12</f>
        <v>1641942.25</v>
      </c>
      <c r="F12" s="108" t="n">
        <f>'CS02 主要指标变动情况表'!E12 / 'CS02 主要指标变动情况表'!D12 * 100</f>
        <v>0.0</v>
      </c>
      <c r="G12" s="286"/>
    </row>
    <row r="13" customHeight="true" ht="15.0">
      <c r="A13" s="112" t="inlineStr">
        <is>
          <t xml:space="preserve">      其中：基本支出</t>
        </is>
      </c>
      <c r="B13" s="104" t="inlineStr">
        <is>
          <t>10</t>
        </is>
      </c>
      <c r="C13" s="108" t="n">
        <f>'Z04 支出决算表'!F6</f>
        <v>1129420.77</v>
      </c>
      <c r="D13" s="108" t="n">
        <v>0.0</v>
      </c>
      <c r="E13" s="108" t="n">
        <f>'CS02 主要指标变动情况表'!C13 - 'CS02 主要指标变动情况表'!D13</f>
        <v>1129420.77</v>
      </c>
      <c r="F13" s="108" t="n">
        <f>'CS02 主要指标变动情况表'!E13 / 'CS02 主要指标变动情况表'!D13 * 100</f>
        <v>0.0</v>
      </c>
      <c r="G13" s="286"/>
    </row>
    <row r="14" customHeight="true" ht="15.0">
      <c r="A14" s="112" t="inlineStr">
        <is>
          <t xml:space="preserve">            （1）人员经费</t>
        </is>
      </c>
      <c r="B14" s="104" t="inlineStr">
        <is>
          <t>11</t>
        </is>
      </c>
      <c r="C14" s="108" t="n">
        <f>'Z05_1 基本支出决算明细表'!F6 + 'Z05_1 基本支出决算明细表'!AV6</f>
        <v>942428.0</v>
      </c>
      <c r="D14" s="108" t="n">
        <v>0.0</v>
      </c>
      <c r="E14" s="108" t="n">
        <f>'CS02 主要指标变动情况表'!C14 - 'CS02 主要指标变动情况表'!D14</f>
        <v>942428.0</v>
      </c>
      <c r="F14" s="108" t="n">
        <f>'CS02 主要指标变动情况表'!E14 / 'CS02 主要指标变动情况表'!D14 * 100</f>
        <v>0.0</v>
      </c>
      <c r="G14" s="286"/>
    </row>
    <row r="15" customHeight="true" ht="15.0">
      <c r="A15" s="112" t="inlineStr">
        <is>
          <t xml:space="preserve">            （2）公用经费</t>
        </is>
      </c>
      <c r="B15" s="104" t="inlineStr">
        <is>
          <t>12</t>
        </is>
      </c>
      <c r="C15" s="108" t="n">
        <f>'Z05_1 基本支出决算明细表'!E6 - 'Z05_1 基本支出决算明细表'!F6 - 'Z05_1 基本支出决算明细表'!AV6</f>
        <v>186992.77</v>
      </c>
      <c r="D15" s="108" t="n">
        <v>0.0</v>
      </c>
      <c r="E15" s="108" t="n">
        <f>'CS02 主要指标变动情况表'!C15 - 'CS02 主要指标变动情况表'!D15</f>
        <v>186992.77</v>
      </c>
      <c r="F15" s="108" t="n">
        <f>'CS02 主要指标变动情况表'!E15 / 'CS02 主要指标变动情况表'!D15 * 100</f>
        <v>0.0</v>
      </c>
      <c r="G15" s="286"/>
    </row>
    <row r="16" customHeight="true" ht="15.0">
      <c r="A16" s="112" t="inlineStr">
        <is>
          <t xml:space="preserve">            项目支出</t>
        </is>
      </c>
      <c r="B16" s="104" t="inlineStr">
        <is>
          <t>13</t>
        </is>
      </c>
      <c r="C16" s="108" t="n">
        <f>'Z04 支出决算表'!G6</f>
        <v>512521.48</v>
      </c>
      <c r="D16" s="108" t="n">
        <v>0.0</v>
      </c>
      <c r="E16" s="108" t="n">
        <f>'CS02 主要指标变动情况表'!C16 - 'CS02 主要指标变动情况表'!D16</f>
        <v>512521.48</v>
      </c>
      <c r="F16" s="108" t="n">
        <f>'CS02 主要指标变动情况表'!E16 / 'CS02 主要指标变动情况表'!D16 * 100</f>
        <v>0.0</v>
      </c>
      <c r="G16" s="286"/>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8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8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0.0</v>
      </c>
      <c r="E33" s="228" t="n">
        <f>'CS02 主要指标变动情况表'!C33 - 'CS02 主要指标变动情况表'!D33</f>
        <v>1.0</v>
      </c>
      <c r="F33" s="108" t="n">
        <f>'CS02 主要指标变动情况表'!E33 / 'CS02 主要指标变动情况表'!D33 * 100</f>
        <v>0.0</v>
      </c>
      <c r="G33" s="286" t="inlineStr">
        <is>
          <t>因机构改革为新增填报单位。</t>
        </is>
      </c>
    </row>
    <row r="34" customHeight="true" ht="15.0">
      <c r="A34" s="112" t="inlineStr">
        <is>
          <t xml:space="preserve">    2.独立核算机构数</t>
        </is>
      </c>
      <c r="B34" s="104" t="inlineStr">
        <is>
          <t>31</t>
        </is>
      </c>
      <c r="C34" s="228" t="n">
        <f>'F02 基本数字表'!F7</f>
        <v>1.0</v>
      </c>
      <c r="D34" s="228" t="n">
        <v>0.0</v>
      </c>
      <c r="E34" s="228" t="n">
        <f>'CS02 主要指标变动情况表'!C34 - 'CS02 主要指标变动情况表'!D34</f>
        <v>1.0</v>
      </c>
      <c r="F34" s="108" t="n">
        <f>'CS02 主要指标变动情况表'!E34 / 'CS02 主要指标变动情况表'!D34 * 100</f>
        <v>0.0</v>
      </c>
      <c r="G34" s="286" t="inlineStr">
        <is>
          <t>因机构改革为新增填报单位。</t>
        </is>
      </c>
    </row>
    <row r="35" customHeight="true" ht="15.0">
      <c r="A35" s="112" t="inlineStr">
        <is>
          <t xml:space="preserve">    3.年末实有人数</t>
        </is>
      </c>
      <c r="B35" s="104" t="inlineStr">
        <is>
          <t>32</t>
        </is>
      </c>
      <c r="C35" s="228" t="n">
        <f>'F02 基本数字表'!G7</f>
        <v>11.0</v>
      </c>
      <c r="D35" s="228" t="n">
        <v>0.0</v>
      </c>
      <c r="E35" s="228" t="n">
        <f>'CS02 主要指标变动情况表'!C35 - 'CS02 主要指标变动情况表'!D35</f>
        <v>11.0</v>
      </c>
      <c r="F35" s="108" t="n">
        <f>'CS02 主要指标变动情况表'!E35 / 'CS02 主要指标变动情况表'!D35 * 100</f>
        <v>0.0</v>
      </c>
      <c r="G35" s="286" t="inlineStr">
        <is>
          <t>新报单位导致人员新增。</t>
        </is>
      </c>
    </row>
    <row r="36" customHeight="true" ht="15.0">
      <c r="A36" s="112" t="inlineStr">
        <is>
          <t xml:space="preserve">      在职人员</t>
        </is>
      </c>
      <c r="B36" s="104" t="inlineStr">
        <is>
          <t>33</t>
        </is>
      </c>
      <c r="C36" s="228" t="n">
        <f>'F02 基本数字表'!H7</f>
        <v>11.0</v>
      </c>
      <c r="D36" s="228" t="n">
        <v>0.0</v>
      </c>
      <c r="E36" s="228" t="n">
        <f>'CS02 主要指标变动情况表'!C36 - 'CS02 主要指标变动情况表'!D36</f>
        <v>11.0</v>
      </c>
      <c r="F36" s="108" t="n">
        <f>'CS02 主要指标变动情况表'!E36 / 'CS02 主要指标变动情况表'!D36 * 100</f>
        <v>0.0</v>
      </c>
      <c r="G36" s="286" t="inlineStr">
        <is>
          <t>新报单位导致人员新增。</t>
        </is>
      </c>
    </row>
    <row r="37" customHeight="true" ht="15.0">
      <c r="A37" s="112" t="inlineStr">
        <is>
          <t xml:space="preserve">        其中：行政人员</t>
        </is>
      </c>
      <c r="B37" s="104" t="inlineStr">
        <is>
          <t>34</t>
        </is>
      </c>
      <c r="C37" s="228" t="n">
        <f>'F02 基本数字表'!M7 + 'F02 基本数字表'!T7</f>
        <v>0.0</v>
      </c>
      <c r="D37" s="228" t="n">
        <v>0.0</v>
      </c>
      <c r="E37" s="228" t="n">
        <f>'CS02 主要指标变动情况表'!C37 - 'CS02 主要指标变动情况表'!D37</f>
        <v>0.0</v>
      </c>
      <c r="F37" s="108" t="n">
        <f>'CS02 主要指标变动情况表'!E37 / 'CS02 主要指标变动情况表'!D37 * 100</f>
        <v>0.0</v>
      </c>
      <c r="G37" s="286" t="inlineStr">
        <is>
          <t>新报单位导致人员新增。</t>
        </is>
      </c>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11.0</v>
      </c>
      <c r="D39" s="228" t="n">
        <v>0.0</v>
      </c>
      <c r="E39" s="228" t="n">
        <f>'CS02 主要指标变动情况表'!C39 - 'CS02 主要指标变动情况表'!D39</f>
        <v>11.0</v>
      </c>
      <c r="F39" s="108" t="n">
        <f>'CS02 主要指标变动情况表'!E39 / 'CS02 主要指标变动情况表'!D39 * 100</f>
        <v>0.0</v>
      </c>
      <c r="G39" s="286" t="inlineStr">
        <is>
          <t>新报单位导致人员新增。</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86"/>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86"/>
    </row>
    <row r="48" customHeight="true" ht="15.0">
      <c r="A48" s="112" t="inlineStr">
        <is>
          <t xml:space="preserve">    2.“三公”经费支出</t>
        </is>
      </c>
      <c r="B48" s="104" t="inlineStr">
        <is>
          <t>45</t>
        </is>
      </c>
      <c r="C48" s="108" t="n">
        <f>'F03 机构运行信息表'!E4</f>
        <v>10000.0</v>
      </c>
      <c r="D48" s="108" t="n">
        <v>0.0</v>
      </c>
      <c r="E48" s="108" t="n">
        <f>'CS02 主要指标变动情况表'!C48 - 'CS02 主要指标变动情况表'!D48</f>
        <v>10000.0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10000.0</v>
      </c>
      <c r="D53" s="108" t="n">
        <v>0.0</v>
      </c>
      <c r="E53" s="108" t="n">
        <f>'CS02 主要指标变动情况表'!C53 - 'CS02 主要指标变动情况表'!D53</f>
        <v>10000.0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11650.0</v>
      </c>
      <c r="D54" s="108" t="n">
        <v>0.0</v>
      </c>
      <c r="E54" s="108" t="n">
        <f>'CS02 主要指标变动情况表'!C54 - 'CS02 主要指标变动情况表'!D54</f>
        <v>11650.0</v>
      </c>
      <c r="F54" s="108" t="n">
        <f>'CS02 主要指标变动情况表'!E54 / 'CS02 主要指标变动情况表'!D54 * 100</f>
        <v>0.0</v>
      </c>
      <c r="G54" s="286"/>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0.0</v>
      </c>
      <c r="D56" s="108" t="n">
        <v>0.0</v>
      </c>
      <c r="E56" s="108" t="n">
        <f>'CS02 主要指标变动情况表'!C56 - 'CS02 主要指标变动情况表'!D56</f>
        <v>0.0</v>
      </c>
      <c r="F56" s="108" t="n">
        <f>'CS02 主要指标变动情况表'!E56 / 'CS02 主要指标变动情况表'!D56 * 100</f>
        <v>0.0</v>
      </c>
      <c r="G56" s="28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1700000.0</v>
      </c>
      <c r="D58" s="108" t="n">
        <v>0.0</v>
      </c>
      <c r="E58" s="108" t="n">
        <f>'CS02 主要指标变动情况表'!C58 - 'CS02 主要指标变动情况表'!D58</f>
        <v>1700000.0</v>
      </c>
      <c r="F58" s="108" t="n">
        <f>'CS02 主要指标变动情况表'!E58 / 'CS02 主要指标变动情况表'!D58 * 100</f>
        <v>0.0</v>
      </c>
      <c r="G58" s="286"/>
    </row>
    <row r="59" customHeight="true" ht="15.0">
      <c r="A59" s="112" t="inlineStr">
        <is>
          <t xml:space="preserve">      本年支出合计</t>
        </is>
      </c>
      <c r="B59" s="104" t="inlineStr">
        <is>
          <t>56</t>
        </is>
      </c>
      <c r="C59" s="108" t="n">
        <f>'Z01 收入支出决算总表'!M30</f>
        <v>1700000.0</v>
      </c>
      <c r="D59" s="108" t="n">
        <v>0.0</v>
      </c>
      <c r="E59" s="108" t="n">
        <f>'CS02 主要指标变动情况表'!C59 - 'CS02 主要指标变动情况表'!D59</f>
        <v>1700000.0</v>
      </c>
      <c r="F59" s="108" t="n">
        <f>'CS02 主要指标变动情况表'!E59 / 'CS02 主要指标变动情况表'!D59 * 100</f>
        <v>0.0</v>
      </c>
      <c r="G59" s="286"/>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1641942.25</v>
      </c>
      <c r="D62" s="108" t="n">
        <v>0.0</v>
      </c>
      <c r="E62" s="108" t="n">
        <f>'CS02 主要指标变动情况表'!C62 - 'CS02 主要指标变动情况表'!D62</f>
        <v>1641942.25</v>
      </c>
      <c r="F62" s="108" t="n">
        <f>'CS02 主要指标变动情况表'!E62 / 'CS02 主要指标变动情况表'!D62 * 100</f>
        <v>0.0</v>
      </c>
      <c r="G62" s="286"/>
    </row>
    <row r="63" customHeight="true" ht="15.0">
      <c r="A63" s="112" t="inlineStr">
        <is>
          <t xml:space="preserve">      本年支出合计</t>
        </is>
      </c>
      <c r="B63" s="104" t="inlineStr">
        <is>
          <t>60</t>
        </is>
      </c>
      <c r="C63" s="108" t="n">
        <f>'Z01 收入支出决算总表'!N30</f>
        <v>1641942.25</v>
      </c>
      <c r="D63" s="108" t="n">
        <v>0.0</v>
      </c>
      <c r="E63" s="108" t="n">
        <f>'CS02 主要指标变动情况表'!C63 - 'CS02 主要指标变动情况表'!D63</f>
        <v>1641942.25</v>
      </c>
      <c r="F63" s="108" t="n">
        <f>'CS02 主要指标变动情况表'!E63 / 'CS02 主要指标变动情况表'!D63 * 100</f>
        <v>0.0</v>
      </c>
      <c r="G63" s="286"/>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-3.42</v>
      </c>
      <c r="H4" s="310" t="n">
        <f>'LH01 部门决算量化评价表'!H4</f>
        <v>2.5</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-4.81</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-1.58</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0.0</v>
      </c>
      <c r="H11" s="310" t="n">
        <f>'LH01 部门决算量化评价表'!H11</f>
        <v>10.0</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0.0</v>
      </c>
      <c r="H12" s="310" t="n">
        <f>'LH01 部门决算量化评价表'!H12</f>
        <v>10.0</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0.0</v>
      </c>
      <c r="H13" s="310" t="n">
        <f>'LH01 部门决算量化评价表'!H13</f>
        <v>10.0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0.0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0.0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0.0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4.49</v>
      </c>
      <c r="H18" s="310" t="n">
        <f>'LH01 部门决算量化评价表'!H18</f>
        <v>2.5</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82.0</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1700000.0</v>
      </c>
      <c r="D5" s="108" t="n">
        <v>1641942.25</v>
      </c>
      <c r="E5" s="108" t="n">
        <v>1641942.25</v>
      </c>
      <c r="F5" s="106" t="inlineStr">
        <is>
          <t>一、一般公共服务支出</t>
        </is>
      </c>
      <c r="G5" s="92" t="inlineStr">
        <is>
          <t>33</t>
        </is>
      </c>
      <c r="H5" s="108" t="n">
        <f>('Z01_1 财政拨款收入支出决算总表'!I5+'Z01_1 财政拨款收入支出决算总表'!J5+'Z01_1 财政拨款收入支出决算总表'!K5)</f>
        <v>990000.0</v>
      </c>
      <c r="I5" s="108" t="n">
        <v>990000.0</v>
      </c>
      <c r="J5" s="108" t="n">
        <v>0.0</v>
      </c>
      <c r="K5" s="108" t="n">
        <v>0.0</v>
      </c>
      <c r="L5" s="108" t="n">
        <f>('Z01_1 财政拨款收入支出决算总表'!M5+'Z01_1 财政拨款收入支出决算总表'!N5+'Z01_1 财政拨款收入支出决算总表'!O5)</f>
        <v>942428.0</v>
      </c>
      <c r="M5" s="108" t="n">
        <v>942428.0</v>
      </c>
      <c r="N5" s="108" t="n">
        <v>0.0</v>
      </c>
      <c r="O5" s="108" t="n">
        <v>0.0</v>
      </c>
      <c r="P5" s="108" t="n">
        <f>('Z01_1 财政拨款收入支出决算总表'!Q5+'Z01_1 财政拨款收入支出决算总表'!R5+'Z01_1 财政拨款收入支出决算总表'!S5)</f>
        <v>942428.0</v>
      </c>
      <c r="Q5" s="108" t="n">
        <v>942428.0</v>
      </c>
      <c r="R5" s="108" t="n">
        <v>0.0</v>
      </c>
      <c r="S5" s="110" t="n">
        <v>0.0</v>
      </c>
      <c r="T5" s="112" t="inlineStr">
        <is>
          <t>一、基本支出</t>
        </is>
      </c>
      <c r="U5" s="92" t="inlineStr">
        <is>
          <t>59</t>
        </is>
      </c>
      <c r="V5" s="108" t="n">
        <f>('Z01_1 财政拨款收入支出决算总表'!W5+'Z01_1 财政拨款收入支出决算总表'!X5+'Z01_1 财政拨款收入支出决算总表'!Y5)</f>
        <v>1180000.0</v>
      </c>
      <c r="W5" s="108" t="n">
        <f>'Z01_1 财政拨款收入支出决算总表'!W6 + 'Z01_1 财政拨款收入支出决算总表'!W7</f>
        <v>1180000.0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1129420.77</v>
      </c>
      <c r="AA5" s="108" t="n">
        <f>'Z01_1 财政拨款收入支出决算总表'!AA6 + 'Z01_1 财政拨款收入支出决算总表'!AA7</f>
        <v>1129420.77</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1129420.77</v>
      </c>
      <c r="AE5" s="108" t="n">
        <f>'Z01_1 财政拨款收入支出决算总表'!AE6 + 'Z01_1 财政拨款收入支出决算总表'!AE7</f>
        <v>1129420.77</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990000.0</v>
      </c>
      <c r="W6" s="108" t="n">
        <v>990000.0</v>
      </c>
      <c r="X6" s="108" t="n">
        <v>0.0</v>
      </c>
      <c r="Y6" s="108" t="n">
        <v>0.0</v>
      </c>
      <c r="Z6" s="108" t="n">
        <f>('Z01_1 财政拨款收入支出决算总表'!AA6+'Z01_1 财政拨款收入支出决算总表'!AB6+'Z01_1 财政拨款收入支出决算总表'!AC6)</f>
        <v>942428.0</v>
      </c>
      <c r="AA6" s="108" t="n">
        <v>942428.0</v>
      </c>
      <c r="AB6" s="108" t="n">
        <v>0.0</v>
      </c>
      <c r="AC6" s="108" t="n">
        <v>0.0</v>
      </c>
      <c r="AD6" s="108" t="n">
        <f>('Z01_1 财政拨款收入支出决算总表'!AE6+'Z01_1 财政拨款收入支出决算总表'!AF6+'Z01_1 财政拨款收入支出决算总表'!AG6)</f>
        <v>942428.0</v>
      </c>
      <c r="AE6" s="108" t="n">
        <v>942428.0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190000.0</v>
      </c>
      <c r="W7" s="108" t="n">
        <v>190000.0</v>
      </c>
      <c r="X7" s="108" t="n">
        <v>0.0</v>
      </c>
      <c r="Y7" s="108" t="n">
        <v>0.0</v>
      </c>
      <c r="Z7" s="108" t="n">
        <f>('Z01_1 财政拨款收入支出决算总表'!AA7+'Z01_1 财政拨款收入支出决算总表'!AB7+'Z01_1 财政拨款收入支出决算总表'!AC7)</f>
        <v>186992.77</v>
      </c>
      <c r="AA7" s="108" t="n">
        <v>186992.77</v>
      </c>
      <c r="AB7" s="108" t="n">
        <v>0.0</v>
      </c>
      <c r="AC7" s="108" t="n">
        <v>0.0</v>
      </c>
      <c r="AD7" s="108" t="n">
        <f>('Z01_1 财政拨款收入支出决算总表'!AE7+'Z01_1 财政拨款收入支出决算总表'!AF7+'Z01_1 财政拨款收入支出决算总表'!AG7)</f>
        <v>186992.77</v>
      </c>
      <c r="AE7" s="108" t="n">
        <v>186992.77</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520000.0</v>
      </c>
      <c r="W8" s="108" t="n">
        <v>520000.0</v>
      </c>
      <c r="X8" s="108" t="n">
        <v>0.0</v>
      </c>
      <c r="Y8" s="108" t="n">
        <v>0.0</v>
      </c>
      <c r="Z8" s="108" t="n">
        <f>('Z01_1 财政拨款收入支出决算总表'!AA8+'Z01_1 财政拨款收入支出决算总表'!AB8+'Z01_1 财政拨款收入支出决算总表'!AC8)</f>
        <v>512521.48</v>
      </c>
      <c r="AA8" s="108" t="n">
        <v>512521.48</v>
      </c>
      <c r="AB8" s="108" t="n">
        <v>0.0</v>
      </c>
      <c r="AC8" s="108" t="n">
        <v>0.0</v>
      </c>
      <c r="AD8" s="108" t="n">
        <f>('Z01_1 财政拨款收入支出决算总表'!AE8+'Z01_1 财政拨款收入支出决算总表'!AF8+'Z01_1 财政拨款收入支出决算总表'!AG8)</f>
        <v>512521.48</v>
      </c>
      <c r="AE8" s="108" t="n">
        <v>512521.48</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630000.0</v>
      </c>
      <c r="I12" s="108" t="n">
        <v>630000.0</v>
      </c>
      <c r="J12" s="108" t="n">
        <v>0.0</v>
      </c>
      <c r="K12" s="108" t="n">
        <v>0.0</v>
      </c>
      <c r="L12" s="108" t="n">
        <f>('Z01_1 财政拨款收入支出决算总表'!M12+'Z01_1 财政拨款收入支出决算总表'!N12+'Z01_1 财政拨款收入支出决算总表'!O12)</f>
        <v>626366.27</v>
      </c>
      <c r="M12" s="108" t="n">
        <v>626366.27</v>
      </c>
      <c r="N12" s="108" t="n">
        <v>0.0</v>
      </c>
      <c r="O12" s="108" t="n">
        <v>0.0</v>
      </c>
      <c r="P12" s="108" t="n">
        <f>('Z01_1 财政拨款收入支出决算总表'!Q12+'Z01_1 财政拨款收入支出决算总表'!R12+'Z01_1 财政拨款收入支出决算总表'!S12)</f>
        <v>626366.27</v>
      </c>
      <c r="Q12" s="108" t="n">
        <v>626366.27</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25000.0</v>
      </c>
      <c r="I13" s="108" t="n">
        <v>25000.0</v>
      </c>
      <c r="J13" s="108" t="n">
        <v>0.0</v>
      </c>
      <c r="K13" s="108" t="n">
        <v>0.0</v>
      </c>
      <c r="L13" s="108" t="n">
        <f>('Z01_1 财政拨款收入支出决算总表'!M13+'Z01_1 财政拨款收入支出决算总表'!N13+'Z01_1 财政拨款收入支出决算总表'!O13)</f>
        <v>23004.86</v>
      </c>
      <c r="M13" s="108" t="n">
        <v>23004.86</v>
      </c>
      <c r="N13" s="108" t="n">
        <v>0.0</v>
      </c>
      <c r="O13" s="108" t="n">
        <v>0.0</v>
      </c>
      <c r="P13" s="108" t="n">
        <f>('Z01_1 财政拨款收入支出决算总表'!Q13+'Z01_1 财政拨款收入支出决算总表'!R13+'Z01_1 财政拨款收入支出决算总表'!S13)</f>
        <v>23004.86</v>
      </c>
      <c r="Q13" s="108" t="n">
        <v>23004.86</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1641942.25</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1641942.25</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965432.86</v>
      </c>
      <c r="AE16" s="108" t="n">
        <v>965432.86</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641509.39</v>
      </c>
      <c r="AE17" s="108" t="n">
        <v>641509.39</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35000.0</v>
      </c>
      <c r="AE21" s="108" t="n">
        <v>35000.0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55000.0</v>
      </c>
      <c r="I27" s="108" t="n">
        <v>55000.0</v>
      </c>
      <c r="J27" s="108" t="n">
        <v>0.0</v>
      </c>
      <c r="K27" s="108" t="n">
        <v>0.0</v>
      </c>
      <c r="L27" s="108" t="n">
        <f>('Z01_1 财政拨款收入支出决算总表'!M27+'Z01_1 财政拨款收入支出决算总表'!N27+'Z01_1 财政拨款收入支出决算总表'!O27)</f>
        <v>50143.12</v>
      </c>
      <c r="M27" s="108" t="n">
        <v>50143.12</v>
      </c>
      <c r="N27" s="108" t="n">
        <v>0.0</v>
      </c>
      <c r="O27" s="108" t="n">
        <v>0.0</v>
      </c>
      <c r="P27" s="108" t="n">
        <f>('Z01_1 财政拨款收入支出决算总表'!Q27+'Z01_1 财政拨款收入支出决算总表'!R27+'Z01_1 财政拨款收入支出决算总表'!S27)</f>
        <v>50143.12</v>
      </c>
      <c r="Q27" s="108" t="n">
        <v>50143.12</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1700000.0</v>
      </c>
      <c r="D31" s="108" t="n">
        <f>('Z01_1 财政拨款收入支出决算总表'!D5+'Z01_1 财政拨款收入支出决算总表'!D6+'Z01_1 财政拨款收入支出决算总表'!D7)</f>
        <v>1641942.25</v>
      </c>
      <c r="E31" s="108" t="n">
        <f>('Z01_1 财政拨款收入支出决算总表'!E5+'Z01_1 财政拨款收入支出决算总表'!E6+'Z01_1 财政拨款收入支出决算总表'!E7)</f>
        <v>1641942.25</v>
      </c>
      <c r="F31" s="122" t="inlineStr">
        <is>
          <t>本年支出合计</t>
        </is>
      </c>
      <c r="G31" s="92" t="inlineStr">
        <is>
          <t>85</t>
        </is>
      </c>
      <c r="H31" s="108" t="n">
        <f>'Z01_1 财政拨款收入支出决算总表'!V31</f>
        <v>1700000.0</v>
      </c>
      <c r="I31" s="108" t="n">
        <f>'Z01_1 财政拨款收入支出决算总表'!W31</f>
        <v>1700000.0</v>
      </c>
      <c r="J31" s="108" t="n">
        <f>'Z01_1 财政拨款收入支出决算总表'!X31</f>
        <v>0.0</v>
      </c>
      <c r="K31" s="108" t="n">
        <f>'Z01_1 财政拨款收入支出决算总表'!Y31</f>
        <v>0.0</v>
      </c>
      <c r="L31" s="108" t="n">
        <f>'Z01_1 财政拨款收入支出决算总表'!Z31</f>
        <v>1641942.25</v>
      </c>
      <c r="M31" s="108" t="n">
        <f>'Z01_1 财政拨款收入支出决算总表'!AA31</f>
        <v>1641942.25</v>
      </c>
      <c r="N31" s="108" t="n">
        <f>'Z01_1 财政拨款收入支出决算总表'!AB31</f>
        <v>0.0</v>
      </c>
      <c r="O31" s="108" t="n">
        <f>'Z01_1 财政拨款收入支出决算总表'!AC31</f>
        <v>0.0</v>
      </c>
      <c r="P31" s="108" t="n">
        <f>'Z01_1 财政拨款收入支出决算总表'!AD31</f>
        <v>1641942.25</v>
      </c>
      <c r="Q31" s="108" t="n">
        <f>'Z01_1 财政拨款收入支出决算总表'!AE31</f>
        <v>1641942.25</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1700000.0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1700000.0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1641942.25</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1641942.25</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1641942.25</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1641942.25</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1700000.0</v>
      </c>
      <c r="D36" s="132" t="n">
        <f>'Z01_1 财政拨款收入支出决算总表'!D31 + 'Z01_1 财政拨款收入支出决算总表'!D32</f>
        <v>1641942.25</v>
      </c>
      <c r="E36" s="132" t="n">
        <f>'Z01_1 财政拨款收入支出决算总表'!E31 + 'Z01_1 财政拨款收入支出决算总表'!E32</f>
        <v>1641942.25</v>
      </c>
      <c r="F36" s="128" t="inlineStr">
        <is>
          <t>总计</t>
        </is>
      </c>
      <c r="G36" s="130" t="inlineStr">
        <is>
          <t>90</t>
        </is>
      </c>
      <c r="H36" s="132" t="n">
        <f>'Z01_1 财政拨款收入支出决算总表'!V36</f>
        <v>1700000.0</v>
      </c>
      <c r="I36" s="132" t="n">
        <f>'Z01_1 财政拨款收入支出决算总表'!W36</f>
        <v>1700000.0</v>
      </c>
      <c r="J36" s="132" t="n">
        <f>'Z01_1 财政拨款收入支出决算总表'!X36</f>
        <v>0.0</v>
      </c>
      <c r="K36" s="132" t="n">
        <f>'Z01_1 财政拨款收入支出决算总表'!Y36</f>
        <v>0.0</v>
      </c>
      <c r="L36" s="132" t="n">
        <f>'Z01_1 财政拨款收入支出决算总表'!Z36</f>
        <v>1641942.25</v>
      </c>
      <c r="M36" s="132" t="n">
        <f>'Z01_1 财政拨款收入支出决算总表'!AA36</f>
        <v>1641942.25</v>
      </c>
      <c r="N36" s="132" t="n">
        <f>'Z01_1 财政拨款收入支出决算总表'!AB36</f>
        <v>0.0</v>
      </c>
      <c r="O36" s="132" t="n">
        <f>'Z01_1 财政拨款收入支出决算总表'!AC36</f>
        <v>0.0</v>
      </c>
      <c r="P36" s="132" t="n">
        <f>'Z01_1 财政拨款收入支出决算总表'!AD36</f>
        <v>1641942.25</v>
      </c>
      <c r="Q36" s="132" t="n">
        <f>'Z01_1 财政拨款收入支出决算总表'!AE36</f>
        <v>1641942.25</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1700000.0</v>
      </c>
      <c r="W36" s="132" t="n">
        <f>'Z01_1 财政拨款收入支出决算总表'!W31 + 'Z01_1 财政拨款收入支出决算总表'!W32</f>
        <v>1700000.0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1641942.25</v>
      </c>
      <c r="AA36" s="132" t="n">
        <f>'Z01_1 财政拨款收入支出决算总表'!AA31 + 'Z01_1 财政拨款收入支出决算总表'!AA32</f>
        <v>1641942.25</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1641942.25</v>
      </c>
      <c r="AE36" s="132" t="n">
        <f>'Z01_1 财政拨款收入支出决算总表'!AE31 + 'Z01_1 财政拨款收入支出决算总表'!AE32</f>
        <v>1641942.25</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1641942.25</v>
      </c>
      <c r="J6" s="24" t="n">
        <f>SUM('Z02 收入支出决算表'!J7)</f>
        <v>1641942.25</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2010301</t>
        </is>
      </c>
      <c r="B7" s="174"/>
      <c r="C7" s="174"/>
      <c r="D7" s="30" t="inlineStr">
        <is>
          <t>行政运行</t>
        </is>
      </c>
      <c r="E7" s="24" t="n">
        <v>0.0</v>
      </c>
      <c r="F7" s="24" t="n">
        <v>0.0</v>
      </c>
      <c r="G7" s="24" t="n">
        <v>0.0</v>
      </c>
      <c r="H7" s="24" t="n">
        <v>0.0</v>
      </c>
      <c r="I7" s="24" t="n">
        <v>942428.0</v>
      </c>
      <c r="J7" s="24" t="n">
        <v>942428.0</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2080101</t>
        </is>
      </c>
      <c r="B8" s="174"/>
      <c r="C8" s="174"/>
      <c r="D8" s="30" t="inlineStr">
        <is>
          <t>行政运行</t>
        </is>
      </c>
      <c r="E8" s="24" t="n">
        <v>0.0</v>
      </c>
      <c r="F8" s="24" t="n">
        <v>0.0</v>
      </c>
      <c r="G8" s="24" t="n">
        <v>0.0</v>
      </c>
      <c r="H8" s="24" t="n">
        <v>0.0</v>
      </c>
      <c r="I8" s="24" t="n">
        <v>186992.77</v>
      </c>
      <c r="J8" s="24" t="n">
        <v>186992.77</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2080105</t>
        </is>
      </c>
      <c r="B9" s="174"/>
      <c r="C9" s="174"/>
      <c r="D9" s="30" t="inlineStr">
        <is>
          <t>劳动保障监察</t>
        </is>
      </c>
      <c r="E9" s="24" t="n">
        <v>0.0</v>
      </c>
      <c r="F9" s="24" t="n">
        <v>0.0</v>
      </c>
      <c r="G9" s="24" t="n">
        <v>0.0</v>
      </c>
      <c r="H9" s="24" t="n">
        <v>0.0</v>
      </c>
      <c r="I9" s="24" t="n">
        <v>71934.0</v>
      </c>
      <c r="J9" s="24" t="n">
        <v>71934.0</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2080109</t>
        </is>
      </c>
      <c r="B10" s="174"/>
      <c r="C10" s="174"/>
      <c r="D10" s="30" t="inlineStr">
        <is>
          <t>社会保险经办机构</t>
        </is>
      </c>
      <c r="E10" s="24" t="n">
        <v>0.0</v>
      </c>
      <c r="F10" s="24" t="n">
        <v>0.0</v>
      </c>
      <c r="G10" s="24" t="n">
        <v>0.0</v>
      </c>
      <c r="H10" s="24" t="n">
        <v>0.0</v>
      </c>
      <c r="I10" s="24" t="n">
        <v>139439.5</v>
      </c>
      <c r="J10" s="24" t="n">
        <v>139439.5</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2089999</t>
        </is>
      </c>
      <c r="B11" s="174"/>
      <c r="C11" s="174"/>
      <c r="D11" s="30" t="inlineStr">
        <is>
          <t>其他社会保障和就业支出</t>
        </is>
      </c>
      <c r="E11" s="24" t="n">
        <v>0.0</v>
      </c>
      <c r="F11" s="24" t="n">
        <v>0.0</v>
      </c>
      <c r="G11" s="24" t="n">
        <v>0.0</v>
      </c>
      <c r="H11" s="24" t="n">
        <v>0.0</v>
      </c>
      <c r="I11" s="24" t="n">
        <v>228000.0</v>
      </c>
      <c r="J11" s="24" t="n">
        <v>228000.0</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2101199</t>
        </is>
      </c>
      <c r="B12" s="174"/>
      <c r="C12" s="174"/>
      <c r="D12" s="30" t="inlineStr">
        <is>
          <t>其他行政事业单位医疗支出</t>
        </is>
      </c>
      <c r="E12" s="24" t="n">
        <v>0.0</v>
      </c>
      <c r="F12" s="24" t="n">
        <v>0.0</v>
      </c>
      <c r="G12" s="24" t="n">
        <v>0.0</v>
      </c>
      <c r="H12" s="24" t="n">
        <v>0.0</v>
      </c>
      <c r="I12" s="24" t="n">
        <v>23004.86</v>
      </c>
      <c r="J12" s="24" t="n">
        <v>23004.86</v>
      </c>
      <c r="K12" s="24" t="n">
        <v>0.0</v>
      </c>
      <c r="L12" s="24" t="n">
        <v>0.0</v>
      </c>
      <c r="M12" s="24" t="n">
        <v>0.0</v>
      </c>
      <c r="N12" s="26" t="n">
        <v>0.0</v>
      </c>
      <c r="O12" s="24" t="n">
        <v>0.0</v>
      </c>
      <c r="P12" s="24" t="n">
        <v>0.0</v>
      </c>
      <c r="Q12" s="24" t="n">
        <v>0.0</v>
      </c>
      <c r="R12" s="24" t="n">
        <v>0.0</v>
      </c>
      <c r="S12" s="24" t="n">
        <v>0.0</v>
      </c>
      <c r="T12" s="24" t="n">
        <v>0.0</v>
      </c>
      <c r="U12" s="24" t="n">
        <v>0.0</v>
      </c>
      <c r="V12" s="24" t="n">
        <v>0.0</v>
      </c>
      <c r="W12" s="24" t="n">
        <v>0.0</v>
      </c>
      <c r="X12" s="26" t="n">
        <v>0.0</v>
      </c>
    </row>
    <row r="13" customHeight="true" ht="15.0">
      <c r="A13" s="172" t="inlineStr">
        <is>
          <t>2299999</t>
        </is>
      </c>
      <c r="B13" s="174"/>
      <c r="C13" s="174"/>
      <c r="D13" s="30" t="inlineStr">
        <is>
          <t>其他支出</t>
        </is>
      </c>
      <c r="E13" s="24" t="n">
        <f>('Z02 收入支出决算表'!F13+'Z02 收入支出决算表'!G13+'Z02 收入支出决算表'!H13)</f>
        <v>0.0</v>
      </c>
      <c r="F13" s="24" t="n">
        <v>0.0</v>
      </c>
      <c r="G13" s="24" t="n">
        <v>0.0</v>
      </c>
      <c r="H13" s="24" t="n">
        <v>0.0</v>
      </c>
      <c r="I13" s="24" t="n">
        <v>50143.12</v>
      </c>
      <c r="J13" s="24" t="n">
        <v>50143.12</v>
      </c>
      <c r="K13" s="24" t="n">
        <f>('Z02 收入支出决算表'!L13+'Z02 收入支出决算表'!M13+'Z02 收入支出决算表'!N13)</f>
        <v>0.0</v>
      </c>
      <c r="L13" s="24" t="n">
        <v>0.0</v>
      </c>
      <c r="M13" s="24" t="n">
        <v>0.0</v>
      </c>
      <c r="N13" s="26" t="n">
        <v>0.0</v>
      </c>
      <c r="O13" s="24" t="n">
        <v>0.0</v>
      </c>
      <c r="P13" s="24" t="n">
        <f>('Z02 收入支出决算表'!Q13+'Z02 收入支出决算表'!R13+'Z02 收入支出决算表'!S13+'Z02 收入支出决算表'!T13)</f>
        <v>0.0</v>
      </c>
      <c r="Q13" s="24" t="n">
        <v>0.0</v>
      </c>
      <c r="R13" s="24" t="n">
        <v>0.0</v>
      </c>
      <c r="S13" s="24" t="n">
        <v>0.0</v>
      </c>
      <c r="T13" s="24" t="n">
        <v>0.0</v>
      </c>
      <c r="U13" s="24" t="n">
        <f>('Z02 收入支出决算表'!V13+'Z02 收入支出决算表'!W13+'Z02 收入支出决算表'!X13)</f>
        <v>0.0</v>
      </c>
      <c r="V13" s="24" t="n">
        <v>0.0</v>
      </c>
      <c r="W13" s="24" t="n">
        <v>0.0</v>
      </c>
      <c r="X13" s="26" t="n">
        <v>0.0</v>
      </c>
    </row>
  </sheetData>
  <mergeCells count="37">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L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1641942.25</v>
      </c>
      <c r="F6" s="24" t="n">
        <f>SUM('Z03 收入决算表'!F7)</f>
        <v>1641942.25</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2010301</t>
        </is>
      </c>
      <c r="B7" s="174"/>
      <c r="C7" s="174"/>
      <c r="D7" s="30" t="inlineStr">
        <is>
          <t>行政运行</t>
        </is>
      </c>
      <c r="E7" s="24" t="n">
        <v>942428.0</v>
      </c>
      <c r="F7" s="24" t="n">
        <v>942428.0</v>
      </c>
      <c r="G7" s="24" t="n">
        <v>0.0</v>
      </c>
      <c r="H7" s="24" t="n">
        <v>0.0</v>
      </c>
      <c r="I7" s="24" t="n">
        <v>0.0</v>
      </c>
      <c r="J7" s="24" t="n">
        <v>0.0</v>
      </c>
      <c r="K7" s="24" t="n">
        <v>0.0</v>
      </c>
      <c r="L7" s="26" t="n">
        <v>0.0</v>
      </c>
    </row>
    <row r="8" customHeight="true" ht="15.0">
      <c r="A8" s="172" t="inlineStr">
        <is>
          <t>2080101</t>
        </is>
      </c>
      <c r="B8" s="174"/>
      <c r="C8" s="174"/>
      <c r="D8" s="30" t="inlineStr">
        <is>
          <t>行政运行</t>
        </is>
      </c>
      <c r="E8" s="24" t="n">
        <v>186992.77</v>
      </c>
      <c r="F8" s="24" t="n">
        <v>186992.77</v>
      </c>
      <c r="G8" s="24" t="n">
        <v>0.0</v>
      </c>
      <c r="H8" s="24" t="n">
        <v>0.0</v>
      </c>
      <c r="I8" s="24" t="n">
        <v>0.0</v>
      </c>
      <c r="J8" s="24" t="n">
        <v>0.0</v>
      </c>
      <c r="K8" s="24" t="n">
        <v>0.0</v>
      </c>
      <c r="L8" s="26" t="n">
        <v>0.0</v>
      </c>
    </row>
    <row r="9" customHeight="true" ht="15.0">
      <c r="A9" s="172" t="inlineStr">
        <is>
          <t>2080105</t>
        </is>
      </c>
      <c r="B9" s="174"/>
      <c r="C9" s="174"/>
      <c r="D9" s="30" t="inlineStr">
        <is>
          <t>劳动保障监察</t>
        </is>
      </c>
      <c r="E9" s="24" t="n">
        <v>71934.0</v>
      </c>
      <c r="F9" s="24" t="n">
        <v>71934.0</v>
      </c>
      <c r="G9" s="24" t="n">
        <v>0.0</v>
      </c>
      <c r="H9" s="24" t="n">
        <v>0.0</v>
      </c>
      <c r="I9" s="24" t="n">
        <v>0.0</v>
      </c>
      <c r="J9" s="24" t="n">
        <v>0.0</v>
      </c>
      <c r="K9" s="24" t="n">
        <v>0.0</v>
      </c>
      <c r="L9" s="26" t="n">
        <v>0.0</v>
      </c>
    </row>
    <row r="10" customHeight="true" ht="15.0">
      <c r="A10" s="172" t="inlineStr">
        <is>
          <t>2080109</t>
        </is>
      </c>
      <c r="B10" s="174"/>
      <c r="C10" s="174"/>
      <c r="D10" s="30" t="inlineStr">
        <is>
          <t>社会保险经办机构</t>
        </is>
      </c>
      <c r="E10" s="24" t="n">
        <v>139439.5</v>
      </c>
      <c r="F10" s="24" t="n">
        <v>139439.5</v>
      </c>
      <c r="G10" s="24" t="n">
        <v>0.0</v>
      </c>
      <c r="H10" s="24" t="n">
        <v>0.0</v>
      </c>
      <c r="I10" s="24" t="n">
        <v>0.0</v>
      </c>
      <c r="J10" s="24" t="n">
        <v>0.0</v>
      </c>
      <c r="K10" s="24" t="n">
        <v>0.0</v>
      </c>
      <c r="L10" s="26" t="n">
        <v>0.0</v>
      </c>
    </row>
    <row r="11" customHeight="true" ht="15.0">
      <c r="A11" s="172" t="inlineStr">
        <is>
          <t>2089999</t>
        </is>
      </c>
      <c r="B11" s="174"/>
      <c r="C11" s="174"/>
      <c r="D11" s="30" t="inlineStr">
        <is>
          <t>其他社会保障和就业支出</t>
        </is>
      </c>
      <c r="E11" s="24" t="n">
        <v>228000.0</v>
      </c>
      <c r="F11" s="24" t="n">
        <v>228000.0</v>
      </c>
      <c r="G11" s="24" t="n">
        <v>0.0</v>
      </c>
      <c r="H11" s="24" t="n">
        <v>0.0</v>
      </c>
      <c r="I11" s="24" t="n">
        <v>0.0</v>
      </c>
      <c r="J11" s="24" t="n">
        <v>0.0</v>
      </c>
      <c r="K11" s="24" t="n">
        <v>0.0</v>
      </c>
      <c r="L11" s="26" t="n">
        <v>0.0</v>
      </c>
    </row>
    <row r="12" customHeight="true" ht="15.0">
      <c r="A12" s="172" t="inlineStr">
        <is>
          <t>2101199</t>
        </is>
      </c>
      <c r="B12" s="174"/>
      <c r="C12" s="174"/>
      <c r="D12" s="30" t="inlineStr">
        <is>
          <t>其他行政事业单位医疗支出</t>
        </is>
      </c>
      <c r="E12" s="24" t="n">
        <v>23004.86</v>
      </c>
      <c r="F12" s="24" t="n">
        <v>23004.86</v>
      </c>
      <c r="G12" s="24" t="n">
        <v>0.0</v>
      </c>
      <c r="H12" s="24" t="n">
        <v>0.0</v>
      </c>
      <c r="I12" s="24" t="n">
        <v>0.0</v>
      </c>
      <c r="J12" s="24" t="n">
        <v>0.0</v>
      </c>
      <c r="K12" s="24" t="n">
        <v>0.0</v>
      </c>
      <c r="L12" s="26" t="n">
        <v>0.0</v>
      </c>
    </row>
    <row r="13" customHeight="true" ht="15.0">
      <c r="A13" s="172" t="inlineStr">
        <is>
          <t>2299999</t>
        </is>
      </c>
      <c r="B13" s="174"/>
      <c r="C13" s="174"/>
      <c r="D13" s="30" t="inlineStr">
        <is>
          <t>其他支出</t>
        </is>
      </c>
      <c r="E13" s="24" t="n">
        <f>'Z03 收入决算表'!F13 + 'Z03 收入决算表'!G13 + 'Z03 收入决算表'!H13 + 'Z03 收入决算表'!J13 + 'Z03 收入决算表'!K13 + 'Z03 收入决算表'!L13</f>
        <v>50143.12</v>
      </c>
      <c r="F13" s="24" t="n">
        <v>50143.12</v>
      </c>
      <c r="G13" s="24" t="n">
        <v>0.0</v>
      </c>
      <c r="H13" s="24" t="n">
        <v>0.0</v>
      </c>
      <c r="I13" s="24" t="n">
        <v>0.0</v>
      </c>
      <c r="J13" s="24" t="n">
        <v>0.0</v>
      </c>
      <c r="K13" s="24" t="n">
        <v>0.0</v>
      </c>
      <c r="L13" s="26" t="n">
        <v>0.0</v>
      </c>
    </row>
  </sheetData>
  <mergeCells count="22">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7.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1641942.25</v>
      </c>
      <c r="F6" s="24" t="n">
        <f>SUM('Z04 支出决算表'!F7)</f>
        <v>1129420.77</v>
      </c>
      <c r="G6" s="24" t="n">
        <f>SUM('Z04 支出决算表'!G7)</f>
        <v>512521.48</v>
      </c>
      <c r="H6" s="24" t="n">
        <f>SUM('Z04 支出决算表'!H7)</f>
        <v>0.0</v>
      </c>
      <c r="I6" s="24" t="n">
        <f>SUM('Z04 支出决算表'!I7)</f>
        <v>0.0</v>
      </c>
      <c r="J6" s="26" t="n">
        <f>SUM('Z04 支出决算表'!J7)</f>
        <v>0.0</v>
      </c>
    </row>
    <row r="7" customHeight="true" ht="15.0">
      <c r="A7" s="172" t="inlineStr">
        <is>
          <t>2010301</t>
        </is>
      </c>
      <c r="B7" s="174"/>
      <c r="C7" s="174"/>
      <c r="D7" s="30" t="inlineStr">
        <is>
          <t>行政运行</t>
        </is>
      </c>
      <c r="E7" s="24" t="n">
        <v>942428.0</v>
      </c>
      <c r="F7" s="24" t="n">
        <v>942428.0</v>
      </c>
      <c r="G7" s="24" t="n">
        <v>0.0</v>
      </c>
      <c r="H7" s="24" t="n">
        <v>0.0</v>
      </c>
      <c r="I7" s="24" t="n">
        <v>0.0</v>
      </c>
      <c r="J7" s="26" t="n">
        <v>0.0</v>
      </c>
    </row>
    <row r="8" customHeight="true" ht="15.0">
      <c r="A8" s="172" t="inlineStr">
        <is>
          <t>2080101</t>
        </is>
      </c>
      <c r="B8" s="174"/>
      <c r="C8" s="174"/>
      <c r="D8" s="30" t="inlineStr">
        <is>
          <t>行政运行</t>
        </is>
      </c>
      <c r="E8" s="24" t="n">
        <v>186992.77</v>
      </c>
      <c r="F8" s="24" t="n">
        <v>186992.77</v>
      </c>
      <c r="G8" s="24" t="n">
        <v>0.0</v>
      </c>
      <c r="H8" s="24" t="n">
        <v>0.0</v>
      </c>
      <c r="I8" s="24" t="n">
        <v>0.0</v>
      </c>
      <c r="J8" s="26" t="n">
        <v>0.0</v>
      </c>
    </row>
    <row r="9" customHeight="true" ht="15.0">
      <c r="A9" s="172" t="inlineStr">
        <is>
          <t>2080105</t>
        </is>
      </c>
      <c r="B9" s="174"/>
      <c r="C9" s="174"/>
      <c r="D9" s="30" t="inlineStr">
        <is>
          <t>劳动保障监察</t>
        </is>
      </c>
      <c r="E9" s="24" t="n">
        <v>71934.0</v>
      </c>
      <c r="F9" s="24" t="n">
        <v>0.0</v>
      </c>
      <c r="G9" s="24" t="n">
        <v>71934.0</v>
      </c>
      <c r="H9" s="24" t="n">
        <v>0.0</v>
      </c>
      <c r="I9" s="24" t="n">
        <v>0.0</v>
      </c>
      <c r="J9" s="26" t="n">
        <v>0.0</v>
      </c>
    </row>
    <row r="10" customHeight="true" ht="15.0">
      <c r="A10" s="172" t="inlineStr">
        <is>
          <t>2080109</t>
        </is>
      </c>
      <c r="B10" s="174"/>
      <c r="C10" s="174"/>
      <c r="D10" s="30" t="inlineStr">
        <is>
          <t>社会保险经办机构</t>
        </is>
      </c>
      <c r="E10" s="24" t="n">
        <v>139439.5</v>
      </c>
      <c r="F10" s="24" t="n">
        <v>0.0</v>
      </c>
      <c r="G10" s="24" t="n">
        <v>139439.5</v>
      </c>
      <c r="H10" s="24" t="n">
        <v>0.0</v>
      </c>
      <c r="I10" s="24" t="n">
        <v>0.0</v>
      </c>
      <c r="J10" s="26" t="n">
        <v>0.0</v>
      </c>
    </row>
    <row r="11" customHeight="true" ht="15.0">
      <c r="A11" s="172" t="inlineStr">
        <is>
          <t>2089999</t>
        </is>
      </c>
      <c r="B11" s="174"/>
      <c r="C11" s="174"/>
      <c r="D11" s="30" t="inlineStr">
        <is>
          <t>其他社会保障和就业支出</t>
        </is>
      </c>
      <c r="E11" s="24" t="n">
        <v>228000.0</v>
      </c>
      <c r="F11" s="24" t="n">
        <v>0.0</v>
      </c>
      <c r="G11" s="24" t="n">
        <v>228000.0</v>
      </c>
      <c r="H11" s="24" t="n">
        <v>0.0</v>
      </c>
      <c r="I11" s="24" t="n">
        <v>0.0</v>
      </c>
      <c r="J11" s="26" t="n">
        <v>0.0</v>
      </c>
    </row>
    <row r="12" customHeight="true" ht="15.0">
      <c r="A12" s="172" t="inlineStr">
        <is>
          <t>2101199</t>
        </is>
      </c>
      <c r="B12" s="174"/>
      <c r="C12" s="174"/>
      <c r="D12" s="30" t="inlineStr">
        <is>
          <t>其他行政事业单位医疗支出</t>
        </is>
      </c>
      <c r="E12" s="24" t="n">
        <v>23004.86</v>
      </c>
      <c r="F12" s="24" t="n">
        <v>0.0</v>
      </c>
      <c r="G12" s="24" t="n">
        <v>23004.86</v>
      </c>
      <c r="H12" s="24" t="n">
        <v>0.0</v>
      </c>
      <c r="I12" s="24" t="n">
        <v>0.0</v>
      </c>
      <c r="J12" s="26" t="n">
        <v>0.0</v>
      </c>
    </row>
    <row r="13" customHeight="true" ht="15.0">
      <c r="A13" s="172" t="inlineStr">
        <is>
          <t>2299999</t>
        </is>
      </c>
      <c r="B13" s="174"/>
      <c r="C13" s="174"/>
      <c r="D13" s="30" t="inlineStr">
        <is>
          <t>其他支出</t>
        </is>
      </c>
      <c r="E13" s="24" t="n">
        <f>('Z04 支出决算表'!F13+'Z04 支出决算表'!G13+'Z04 支出决算表'!H13+'Z04 支出决算表'!I13+'Z04 支出决算表'!J13)</f>
        <v>50143.12</v>
      </c>
      <c r="F13" s="24" t="n">
        <f>'Z04 支出决算表'!F13</f>
        <v>0.0</v>
      </c>
      <c r="G13" s="24" t="n">
        <f>'Z04 支出决算表'!G13</f>
        <v>50143.12</v>
      </c>
      <c r="H13" s="24" t="n">
        <v>0.0</v>
      </c>
      <c r="I13" s="24" t="n">
        <f>'Z04 支出决算表'!I13</f>
        <v>0.0</v>
      </c>
      <c r="J13" s="26" t="n">
        <v>0.0</v>
      </c>
    </row>
  </sheetData>
  <mergeCells count="19">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1641942.25</v>
      </c>
      <c r="F6" s="24" t="n">
        <f>SUM('Z05 支出决算明细表'!F7)</f>
        <v>965432.86</v>
      </c>
      <c r="G6" s="24" t="n">
        <f>SUM('Z05 支出决算明细表'!G7)</f>
        <v>340968.0</v>
      </c>
      <c r="H6" s="24" t="n">
        <f>SUM('Z05 支出决算明细表'!H7)</f>
        <v>244159.0</v>
      </c>
      <c r="I6" s="24" t="n">
        <f>SUM('Z05 支出决算明细表'!I7)</f>
        <v>0.0</v>
      </c>
      <c r="J6" s="24" t="n">
        <f>SUM('Z05 支出决算明细表'!J7)</f>
        <v>0.0</v>
      </c>
      <c r="K6" s="24" t="n">
        <f>SUM('Z05 支出决算明细表'!K7)</f>
        <v>276301.0</v>
      </c>
      <c r="L6" s="24" t="n">
        <f>SUM('Z05 支出决算明细表'!L7)</f>
        <v>0.0</v>
      </c>
      <c r="M6" s="24" t="n">
        <f>SUM('Z05 支出决算明细表'!M7)</f>
        <v>0.0</v>
      </c>
      <c r="N6" s="24" t="n">
        <f>SUM('Z05 支出决算明细表'!N7)</f>
        <v>23004.86</v>
      </c>
      <c r="O6" s="24" t="n">
        <f>SUM('Z05 支出决算明细表'!O7)</f>
        <v>0.0</v>
      </c>
      <c r="P6" s="24" t="n">
        <f>SUM('Z05 支出决算明细表'!P7)</f>
        <v>0.0</v>
      </c>
      <c r="Q6" s="24" t="n">
        <f>SUM('Z05 支出决算明细表'!Q7)</f>
        <v>0.0</v>
      </c>
      <c r="R6" s="24" t="n">
        <f>SUM('Z05 支出决算明细表'!R7)</f>
        <v>0.0</v>
      </c>
      <c r="S6" s="24" t="n">
        <f>SUM('Z05 支出决算明细表'!S7)</f>
        <v>81000.0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641509.39</v>
      </c>
      <c r="U6" s="24" t="n">
        <f>SUM('Z05 支出决算明细表'!U7)</f>
        <v>76500.0</v>
      </c>
      <c r="V6" s="24" t="n">
        <f>SUM('Z05 支出决算明细表'!V7)</f>
        <v>32118.0</v>
      </c>
      <c r="W6" s="24" t="n">
        <f>SUM('Z05 支出决算明细表'!W7)</f>
        <v>0.0</v>
      </c>
      <c r="X6" s="24" t="n">
        <f>SUM('Z05 支出决算明细表'!X7)</f>
        <v>0.0</v>
      </c>
      <c r="Y6" s="24" t="n">
        <f>SUM('Z05 支出决算明细表'!Y7)</f>
        <v>0.0</v>
      </c>
      <c r="Z6" s="24" t="n">
        <f>SUM('Z05 支出决算明细表'!Z7)</f>
        <v>0.0</v>
      </c>
      <c r="AA6" s="24" t="n">
        <f>SUM('Z05 支出决算明细表'!AA7)</f>
        <v>7879.2</v>
      </c>
      <c r="AB6" s="24" t="n">
        <f>SUM('Z05 支出决算明细表'!AB7)</f>
        <v>0.0</v>
      </c>
      <c r="AC6" s="24" t="n">
        <f>SUM('Z05 支出决算明细表'!AC7)</f>
        <v>0.0</v>
      </c>
      <c r="AD6" s="24" t="n">
        <f>SUM('Z05 支出决算明细表'!AD7)</f>
        <v>33348.57</v>
      </c>
      <c r="AE6" s="24" t="n">
        <f>SUM('Z05 支出决算明细表'!AE7)</f>
        <v>0.0</v>
      </c>
      <c r="AF6" s="24" t="n">
        <f>SUM('Z05 支出决算明细表'!AF7)</f>
        <v>9000.0</v>
      </c>
      <c r="AG6" s="24" t="n">
        <f>SUM('Z05 支出决算明细表'!AG7)</f>
        <v>0.0</v>
      </c>
      <c r="AH6" s="24" t="n">
        <f>SUM('Z05 支出决算明细表'!AH7)</f>
        <v>0.0</v>
      </c>
      <c r="AI6" s="24" t="n">
        <f>SUM('Z05 支出决算明细表'!AI7)</f>
        <v>11650.0</v>
      </c>
      <c r="AJ6" s="24" t="n">
        <f>SUM('Z05 支出决算明细表'!AJ7)</f>
        <v>10000.0</v>
      </c>
      <c r="AK6" s="24" t="n">
        <f>SUM('Z05 支出决算明细表'!AK7)</f>
        <v>49934.0</v>
      </c>
      <c r="AL6" s="24" t="n">
        <f>SUM('Z05 支出决算明细表'!AL7)</f>
        <v>0.0</v>
      </c>
      <c r="AM6" s="24" t="n">
        <f>SUM('Z05 支出决算明细表'!AM7)</f>
        <v>0.0</v>
      </c>
      <c r="AN6" s="24" t="n">
        <f>SUM('Z05 支出决算明细表'!AN7)</f>
        <v>67121.12</v>
      </c>
      <c r="AO6" s="24" t="n">
        <f>SUM('Z05 支出决算明细表'!AO7)</f>
        <v>314022.0</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29936.5</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35000.0</v>
      </c>
      <c r="CB6" s="24" t="n">
        <f>SUM('Z05 支出决算明细表'!CB7)</f>
        <v>0.0</v>
      </c>
      <c r="CC6" s="24" t="n">
        <f>SUM('Z05 支出决算明细表'!CC7)</f>
        <v>35000.0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2010301</t>
        </is>
      </c>
      <c r="B7" s="174"/>
      <c r="C7" s="174"/>
      <c r="D7" s="30" t="inlineStr">
        <is>
          <t>行政运行</t>
        </is>
      </c>
      <c r="E7" s="24" t="n">
        <v>942428.0</v>
      </c>
      <c r="F7" s="24" t="n">
        <v>942428.0</v>
      </c>
      <c r="G7" s="24" t="n">
        <v>340968.0</v>
      </c>
      <c r="H7" s="24" t="n">
        <v>244159.0</v>
      </c>
      <c r="I7" s="24" t="n">
        <v>0.0</v>
      </c>
      <c r="J7" s="24" t="n">
        <v>0.0</v>
      </c>
      <c r="K7" s="24" t="n">
        <v>276301.0</v>
      </c>
      <c r="L7" s="24" t="n">
        <v>0.0</v>
      </c>
      <c r="M7" s="24" t="n">
        <v>0.0</v>
      </c>
      <c r="N7" s="24" t="n">
        <v>0.0</v>
      </c>
      <c r="O7" s="24" t="n">
        <v>0.0</v>
      </c>
      <c r="P7" s="24" t="n">
        <v>0.0</v>
      </c>
      <c r="Q7" s="24" t="n">
        <v>0.0</v>
      </c>
      <c r="R7" s="24" t="n">
        <v>0.0</v>
      </c>
      <c r="S7" s="24" t="n">
        <v>81000.0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2080101</t>
        </is>
      </c>
      <c r="B8" s="174"/>
      <c r="C8" s="174"/>
      <c r="D8" s="30" t="inlineStr">
        <is>
          <t>行政运行</t>
        </is>
      </c>
      <c r="E8" s="24" t="n">
        <v>186992.77</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186992.77</v>
      </c>
      <c r="U8" s="24" t="n">
        <v>72000.0</v>
      </c>
      <c r="V8" s="24" t="n">
        <v>2118.0</v>
      </c>
      <c r="W8" s="24" t="n">
        <v>0.0</v>
      </c>
      <c r="X8" s="24" t="n">
        <v>0.0</v>
      </c>
      <c r="Y8" s="24" t="n">
        <v>0.0</v>
      </c>
      <c r="Z8" s="24" t="n">
        <v>0.0</v>
      </c>
      <c r="AA8" s="24" t="n">
        <v>7879.2</v>
      </c>
      <c r="AB8" s="24" t="n">
        <v>0.0</v>
      </c>
      <c r="AC8" s="24" t="n">
        <v>0.0</v>
      </c>
      <c r="AD8" s="24" t="n">
        <v>33348.57</v>
      </c>
      <c r="AE8" s="24" t="n">
        <v>0.0</v>
      </c>
      <c r="AF8" s="24" t="n">
        <v>0.0</v>
      </c>
      <c r="AG8" s="24" t="n">
        <v>0.0</v>
      </c>
      <c r="AH8" s="24" t="n">
        <v>0.0</v>
      </c>
      <c r="AI8" s="24" t="n">
        <v>11650.0</v>
      </c>
      <c r="AJ8" s="24" t="n">
        <v>10000.0</v>
      </c>
      <c r="AK8" s="24" t="n">
        <v>0.0</v>
      </c>
      <c r="AL8" s="24" t="n">
        <v>0.0</v>
      </c>
      <c r="AM8" s="24" t="n">
        <v>0.0</v>
      </c>
      <c r="AN8" s="24" t="n">
        <v>30000.0</v>
      </c>
      <c r="AO8" s="24" t="n">
        <v>0.0</v>
      </c>
      <c r="AP8" s="24" t="n">
        <v>0.0</v>
      </c>
      <c r="AQ8" s="24" t="n">
        <v>0.0</v>
      </c>
      <c r="AR8" s="24" t="n">
        <v>0.0</v>
      </c>
      <c r="AS8" s="24" t="n">
        <v>0.0</v>
      </c>
      <c r="AT8" s="24" t="n">
        <v>0.0</v>
      </c>
      <c r="AU8" s="24" t="n">
        <v>19997.0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2080105</t>
        </is>
      </c>
      <c r="B9" s="174"/>
      <c r="C9" s="174"/>
      <c r="D9" s="30" t="inlineStr">
        <is>
          <t>劳动保障监察</t>
        </is>
      </c>
      <c r="E9" s="24" t="n">
        <v>71934.0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71934.0</v>
      </c>
      <c r="U9" s="24" t="n">
        <v>0.0</v>
      </c>
      <c r="V9" s="24" t="n">
        <v>10000.0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49934.0</v>
      </c>
      <c r="AL9" s="24" t="n">
        <v>0.0</v>
      </c>
      <c r="AM9" s="24" t="n">
        <v>0.0</v>
      </c>
      <c r="AN9" s="24" t="n">
        <v>0.0</v>
      </c>
      <c r="AO9" s="24" t="n">
        <v>12000.0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2080109</t>
        </is>
      </c>
      <c r="B10" s="174"/>
      <c r="C10" s="174"/>
      <c r="D10" s="30" t="inlineStr">
        <is>
          <t>社会保险经办机构</t>
        </is>
      </c>
      <c r="E10" s="24" t="n">
        <v>139439.5</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104439.5</v>
      </c>
      <c r="U10" s="24" t="n">
        <v>4500.0</v>
      </c>
      <c r="V10" s="24" t="n">
        <v>20000.0</v>
      </c>
      <c r="W10" s="24" t="n">
        <v>0.0</v>
      </c>
      <c r="X10" s="24" t="n">
        <v>0.0</v>
      </c>
      <c r="Y10" s="24" t="n">
        <v>0.0</v>
      </c>
      <c r="Z10" s="24" t="n">
        <v>0.0</v>
      </c>
      <c r="AA10" s="24" t="n">
        <v>0.0</v>
      </c>
      <c r="AB10" s="24" t="n">
        <v>0.0</v>
      </c>
      <c r="AC10" s="24" t="n">
        <v>0.0</v>
      </c>
      <c r="AD10" s="24" t="n">
        <v>0.0</v>
      </c>
      <c r="AE10" s="24" t="n">
        <v>0.0</v>
      </c>
      <c r="AF10" s="24" t="n">
        <v>9000.0</v>
      </c>
      <c r="AG10" s="24" t="n">
        <v>0.0</v>
      </c>
      <c r="AH10" s="24" t="n">
        <v>0.0</v>
      </c>
      <c r="AI10" s="24" t="n">
        <v>0.0</v>
      </c>
      <c r="AJ10" s="24" t="n">
        <v>0.0</v>
      </c>
      <c r="AK10" s="24" t="n">
        <v>0.0</v>
      </c>
      <c r="AL10" s="24" t="n">
        <v>0.0</v>
      </c>
      <c r="AM10" s="24" t="n">
        <v>0.0</v>
      </c>
      <c r="AN10" s="24" t="n">
        <v>26000.0</v>
      </c>
      <c r="AO10" s="24" t="n">
        <v>35000.0</v>
      </c>
      <c r="AP10" s="24" t="n">
        <v>0.0</v>
      </c>
      <c r="AQ10" s="24" t="n">
        <v>0.0</v>
      </c>
      <c r="AR10" s="24" t="n">
        <v>0.0</v>
      </c>
      <c r="AS10" s="24" t="n">
        <v>0.0</v>
      </c>
      <c r="AT10" s="24" t="n">
        <v>0.0</v>
      </c>
      <c r="AU10" s="24" t="n">
        <v>9939.5</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35000.0</v>
      </c>
      <c r="CB10" s="24" t="n">
        <v>0.0</v>
      </c>
      <c r="CC10" s="24" t="n">
        <v>35000.0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2089999</t>
        </is>
      </c>
      <c r="B11" s="174"/>
      <c r="C11" s="174"/>
      <c r="D11" s="30" t="inlineStr">
        <is>
          <t>其他社会保障和就业支出</t>
        </is>
      </c>
      <c r="E11" s="24" t="n">
        <v>228000.0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228000.0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228000.0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2101199</t>
        </is>
      </c>
      <c r="B12" s="174"/>
      <c r="C12" s="174"/>
      <c r="D12" s="30" t="inlineStr">
        <is>
          <t>其他行政事业单位医疗支出</t>
        </is>
      </c>
      <c r="E12" s="24" t="n">
        <v>23004.86</v>
      </c>
      <c r="F12" s="24" t="n">
        <v>23004.86</v>
      </c>
      <c r="G12" s="24" t="n">
        <v>0.0</v>
      </c>
      <c r="H12" s="24" t="n">
        <v>0.0</v>
      </c>
      <c r="I12" s="24" t="n">
        <v>0.0</v>
      </c>
      <c r="J12" s="24" t="n">
        <v>0.0</v>
      </c>
      <c r="K12" s="24" t="n">
        <v>0.0</v>
      </c>
      <c r="L12" s="24" t="n">
        <v>0.0</v>
      </c>
      <c r="M12" s="24" t="n">
        <v>0.0</v>
      </c>
      <c r="N12" s="24" t="n">
        <v>23004.86</v>
      </c>
      <c r="O12" s="24" t="n">
        <v>0.0</v>
      </c>
      <c r="P12" s="24" t="n">
        <v>0.0</v>
      </c>
      <c r="Q12" s="24" t="n">
        <v>0.0</v>
      </c>
      <c r="R12" s="24" t="n">
        <v>0.0</v>
      </c>
      <c r="S12" s="24" t="n">
        <v>0.0</v>
      </c>
      <c r="T12" s="24" t="n">
        <v>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2299999</t>
        </is>
      </c>
      <c r="B13" s="174"/>
      <c r="C13" s="174"/>
      <c r="D13" s="30" t="inlineStr">
        <is>
          <t>其他支出</t>
        </is>
      </c>
      <c r="E13" s="24" t="n">
        <f>'Z05 支出决算明细表'!E13</f>
        <v>50143.12</v>
      </c>
      <c r="F13" s="24" t="n">
        <f>'Z05 支出决算明细表'!F13</f>
        <v>0.0</v>
      </c>
      <c r="G13" s="24" t="n">
        <f>'Z05 支出决算明细表'!G13</f>
        <v>0.0</v>
      </c>
      <c r="H13" s="24" t="n">
        <f>'Z05 支出决算明细表'!H13</f>
        <v>0.0</v>
      </c>
      <c r="I13" s="24" t="n">
        <f>'Z05 支出决算明细表'!I13</f>
        <v>0.0</v>
      </c>
      <c r="J13" s="24" t="n">
        <f>'Z05 支出决算明细表'!J13</f>
        <v>0.0</v>
      </c>
      <c r="K13" s="24" t="n">
        <f>'Z05 支出决算明细表'!K13</f>
        <v>0.0</v>
      </c>
      <c r="L13" s="24" t="n">
        <f>'Z05 支出决算明细表'!L13</f>
        <v>0.0</v>
      </c>
      <c r="M13" s="24" t="n">
        <f>'Z05 支出决算明细表'!M13</f>
        <v>0.0</v>
      </c>
      <c r="N13" s="24" t="n">
        <f>'Z05 支出决算明细表'!N13</f>
        <v>0.0</v>
      </c>
      <c r="O13" s="24" t="n">
        <f>'Z05 支出决算明细表'!O13</f>
        <v>0.0</v>
      </c>
      <c r="P13" s="24" t="n">
        <f>'Z05 支出决算明细表'!P13</f>
        <v>0.0</v>
      </c>
      <c r="Q13" s="24" t="n">
        <f>'Z05 支出决算明细表'!Q13</f>
        <v>0.0</v>
      </c>
      <c r="R13" s="24" t="n">
        <f>'Z05 支出决算明细表'!R13</f>
        <v>0.0</v>
      </c>
      <c r="S13" s="24" t="n">
        <f>'Z05 支出决算明细表'!S13</f>
        <v>0.0</v>
      </c>
      <c r="T13" s="24" t="n">
        <f>('Z05 支出决算明细表'!U13+'Z05 支出决算明细表'!V13+'Z05 支出决算明细表'!W13+'Z05 支出决算明细表'!X13+'Z05 支出决算明细表'!Y13+'Z05 支出决算明细表'!Z13+'Z05 支出决算明细表'!AA13+'Z05 支出决算明细表'!AB13+'Z05 支出决算明细表'!AC13+'Z05 支出决算明细表'!AD13+'Z05 支出决算明细表'!AE13+'Z05 支出决算明细表'!AF13+'Z05 支出决算明细表'!AG13+'Z05 支出决算明细表'!AH13+'Z05 支出决算明细表'!AI13+'Z05 支出决算明细表'!AJ13+'Z05 支出决算明细表'!AK13+'Z05 支出决算明细表'!AL13+'Z05 支出决算明细表'!AM13+'Z05 支出决算明细表'!AN13+'Z05 支出决算明细表'!AO13+'Z05 支出决算明细表'!AP13+'Z05 支出决算明细表'!AQ13+'Z05 支出决算明细表'!AR13+'Z05 支出决算明细表'!AS13+'Z05 支出决算明细表'!AT13+'Z05 支出决算明细表'!AU13)</f>
        <v>50143.12</v>
      </c>
      <c r="U13" s="24" t="n">
        <f>'Z05 支出决算明细表'!U13</f>
        <v>0.0</v>
      </c>
      <c r="V13" s="24" t="n">
        <f>'Z05 支出决算明细表'!V13</f>
        <v>0.0</v>
      </c>
      <c r="W13" s="24" t="n">
        <f>'Z05 支出决算明细表'!W13</f>
        <v>0.0</v>
      </c>
      <c r="X13" s="24" t="n">
        <f>'Z05 支出决算明细表'!X13</f>
        <v>0.0</v>
      </c>
      <c r="Y13" s="24" t="n">
        <f>'Z05 支出决算明细表'!Y13</f>
        <v>0.0</v>
      </c>
      <c r="Z13" s="24" t="n">
        <f>'Z05 支出决算明细表'!Z13</f>
        <v>0.0</v>
      </c>
      <c r="AA13" s="24" t="n">
        <f>'Z05 支出决算明细表'!AA13</f>
        <v>0.0</v>
      </c>
      <c r="AB13" s="24" t="n">
        <f>'Z05 支出决算明细表'!AB13</f>
        <v>0.0</v>
      </c>
      <c r="AC13" s="24" t="n">
        <f>'Z05 支出决算明细表'!AC13</f>
        <v>0.0</v>
      </c>
      <c r="AD13" s="24" t="n">
        <f>'Z05 支出决算明细表'!AD13</f>
        <v>0.0</v>
      </c>
      <c r="AE13" s="24" t="n">
        <f>'Z05 支出决算明细表'!AE13</f>
        <v>0.0</v>
      </c>
      <c r="AF13" s="24" t="n">
        <f>'Z05 支出决算明细表'!AF13</f>
        <v>0.0</v>
      </c>
      <c r="AG13" s="24" t="n">
        <f>'Z05 支出决算明细表'!AG13</f>
        <v>0.0</v>
      </c>
      <c r="AH13" s="24" t="n">
        <f>'Z05 支出决算明细表'!AH13</f>
        <v>0.0</v>
      </c>
      <c r="AI13" s="24" t="n">
        <f>'Z05 支出决算明细表'!AI13</f>
        <v>0.0</v>
      </c>
      <c r="AJ13" s="24" t="n">
        <f>'Z05 支出决算明细表'!AJ13</f>
        <v>0.0</v>
      </c>
      <c r="AK13" s="24" t="n">
        <f>'Z05 支出决算明细表'!AK13</f>
        <v>0.0</v>
      </c>
      <c r="AL13" s="24" t="n">
        <f>'Z05 支出决算明细表'!AL13</f>
        <v>0.0</v>
      </c>
      <c r="AM13" s="24" t="n">
        <f>'Z05 支出决算明细表'!AM13</f>
        <v>0.0</v>
      </c>
      <c r="AN13" s="24" t="n">
        <f>'Z05 支出决算明细表'!AN13</f>
        <v>11121.12</v>
      </c>
      <c r="AO13" s="24" t="n">
        <f>'Z05 支出决算明细表'!AO13</f>
        <v>39022.0</v>
      </c>
      <c r="AP13" s="24" t="n">
        <f>'Z05 支出决算明细表'!AP13</f>
        <v>0.0</v>
      </c>
      <c r="AQ13" s="24" t="n">
        <f>'Z05 支出决算明细表'!AQ13</f>
        <v>0.0</v>
      </c>
      <c r="AR13" s="24" t="n">
        <f>'Z05 支出决算明细表'!AR13</f>
        <v>0.0</v>
      </c>
      <c r="AS13" s="24" t="n">
        <f>'Z05 支出决算明细表'!AS13</f>
        <v>0.0</v>
      </c>
      <c r="AT13" s="24" t="n">
        <f>'Z05 支出决算明细表'!AT13</f>
        <v>0.0</v>
      </c>
      <c r="AU13" s="24" t="n">
        <f>'Z05 支出决算明细表'!AU13</f>
        <v>0.0</v>
      </c>
      <c r="AV13" s="24" t="n">
        <f>'Z05 支出决算明细表'!AV13</f>
        <v>0.0</v>
      </c>
      <c r="AW13" s="24" t="n">
        <f>'Z05 支出决算明细表'!AW13</f>
        <v>0.0</v>
      </c>
      <c r="AX13" s="24" t="n">
        <f>'Z05 支出决算明细表'!AX13</f>
        <v>0.0</v>
      </c>
      <c r="AY13" s="24" t="n">
        <f>'Z05 支出决算明细表'!AY13</f>
        <v>0.0</v>
      </c>
      <c r="AZ13" s="24" t="n">
        <f>'Z05 支出决算明细表'!AZ13</f>
        <v>0.0</v>
      </c>
      <c r="BA13" s="24" t="n">
        <f>'Z05 支出决算明细表'!BA13</f>
        <v>0.0</v>
      </c>
      <c r="BB13" s="24" t="n">
        <f>'Z05 支出决算明细表'!BB13</f>
        <v>0.0</v>
      </c>
      <c r="BC13" s="24" t="n">
        <f>'Z05 支出决算明细表'!BC13</f>
        <v>0.0</v>
      </c>
      <c r="BD13" s="24" t="n">
        <f>'Z05 支出决算明细表'!BD13</f>
        <v>0.0</v>
      </c>
      <c r="BE13" s="24" t="n">
        <f>'Z05 支出决算明细表'!BE13</f>
        <v>0.0</v>
      </c>
      <c r="BF13" s="24" t="n">
        <f>'Z05 支出决算明细表'!BF13</f>
        <v>0.0</v>
      </c>
      <c r="BG13" s="24" t="n">
        <f>'Z05 支出决算明细表'!BG13</f>
        <v>0.0</v>
      </c>
      <c r="BH13" s="24" t="n">
        <f>'Z05 支出决算明细表'!BH13</f>
        <v>0.0</v>
      </c>
      <c r="BI13" s="24" t="n">
        <f>('Z05 支出决算明细表'!BJ13+'Z05 支出决算明细表'!BK13+'Z05 支出决算明细表'!BL13+'Z05 支出决算明细表'!BM13)</f>
        <v>0.0</v>
      </c>
      <c r="BJ13" s="24" t="n">
        <f>'Z05 支出决算明细表'!BJ13</f>
        <v>0.0</v>
      </c>
      <c r="BK13" s="24" t="n">
        <f>'Z05 支出决算明细表'!BK13</f>
        <v>0.0</v>
      </c>
      <c r="BL13" s="24" t="n">
        <f>'Z05 支出决算明细表'!BL13</f>
        <v>0.0</v>
      </c>
      <c r="BM13" s="24" t="n">
        <f>'Z05 支出决算明细表'!BM13</f>
        <v>0.0</v>
      </c>
      <c r="BN13" s="24" t="n">
        <f>('Z05 支出决算明细表'!BO13+'Z05 支出决算明细表'!BP13+'Z05 支出决算明细表'!BQ13+'Z05 支出决算明细表'!BR13+'Z05 支出决算明细表'!BS13+'Z05 支出决算明细表'!BT13+'Z05 支出决算明细表'!BU13+'Z05 支出决算明细表'!BV13+'Z05 支出决算明细表'!BW13+'Z05 支出决算明细表'!BX13+'Z05 支出决算明细表'!BY13+'Z05 支出决算明细表'!BZ13)</f>
        <v>0.0</v>
      </c>
      <c r="BO13" s="24" t="n">
        <f>'Z05 支出决算明细表'!BO13</f>
        <v>0.0</v>
      </c>
      <c r="BP13" s="24" t="n">
        <f>'Z05 支出决算明细表'!BP13</f>
        <v>0.0</v>
      </c>
      <c r="BQ13" s="24" t="n">
        <f>'Z05 支出决算明细表'!BQ13</f>
        <v>0.0</v>
      </c>
      <c r="BR13" s="24" t="n">
        <f>'Z05 支出决算明细表'!BR13</f>
        <v>0.0</v>
      </c>
      <c r="BS13" s="24" t="n">
        <f>'Z05 支出决算明细表'!BS13</f>
        <v>0.0</v>
      </c>
      <c r="BT13" s="24" t="n">
        <f>'Z05 支出决算明细表'!BT13</f>
        <v>0.0</v>
      </c>
      <c r="BU13" s="24" t="n">
        <f>'Z05 支出决算明细表'!BU13</f>
        <v>0.0</v>
      </c>
      <c r="BV13" s="24" t="n">
        <f>'Z05 支出决算明细表'!BV13</f>
        <v>0.0</v>
      </c>
      <c r="BW13" s="24" t="n">
        <f>'Z05 支出决算明细表'!BW13</f>
        <v>0.0</v>
      </c>
      <c r="BX13" s="24" t="n">
        <f>'Z05 支出决算明细表'!BX13</f>
        <v>0.0</v>
      </c>
      <c r="BY13" s="24" t="n">
        <f>'Z05 支出决算明细表'!BY13</f>
        <v>0.0</v>
      </c>
      <c r="BZ13" s="24" t="n">
        <f>'Z05 支出决算明细表'!BZ13</f>
        <v>0.0</v>
      </c>
      <c r="CA13" s="24" t="n">
        <f>('Z05 支出决算明细表'!CB13+'Z05 支出决算明细表'!CC13+'Z05 支出决算明细表'!CD13+'Z05 支出决算明细表'!CE13+'Z05 支出决算明细表'!CF13+'Z05 支出决算明细表'!CG13+'Z05 支出决算明细表'!CH13+'Z05 支出决算明细表'!CI13+'Z05 支出决算明细表'!CJ13+'Z05 支出决算明细表'!CK13+'Z05 支出决算明细表'!CL13+'Z05 支出决算明细表'!CM13+'Z05 支出决算明细表'!CN13+'Z05 支出决算明细表'!CO13+'Z05 支出决算明细表'!CP13+'Z05 支出决算明细表'!CQ13)</f>
        <v>0.0</v>
      </c>
      <c r="CB13" s="24" t="n">
        <f>'Z05 支出决算明细表'!CB13</f>
        <v>0.0</v>
      </c>
      <c r="CC13" s="24" t="n">
        <f>'Z05 支出决算明细表'!CC13</f>
        <v>0.0</v>
      </c>
      <c r="CD13" s="24" t="n">
        <f>'Z05 支出决算明细表'!CD13</f>
        <v>0.0</v>
      </c>
      <c r="CE13" s="24" t="n">
        <f>'Z05 支出决算明细表'!CE13</f>
        <v>0.0</v>
      </c>
      <c r="CF13" s="24" t="n">
        <f>'Z05 支出决算明细表'!CF13</f>
        <v>0.0</v>
      </c>
      <c r="CG13" s="24" t="n">
        <f>'Z05 支出决算明细表'!CG13</f>
        <v>0.0</v>
      </c>
      <c r="CH13" s="24" t="n">
        <f>'Z05 支出决算明细表'!CH13</f>
        <v>0.0</v>
      </c>
      <c r="CI13" s="24" t="n">
        <f>'Z05 支出决算明细表'!CI13</f>
        <v>0.0</v>
      </c>
      <c r="CJ13" s="24" t="n">
        <f>'Z05 支出决算明细表'!CJ13</f>
        <v>0.0</v>
      </c>
      <c r="CK13" s="24" t="n">
        <f>'Z05 支出决算明细表'!CK13</f>
        <v>0.0</v>
      </c>
      <c r="CL13" s="24" t="n">
        <f>'Z05 支出决算明细表'!CL13</f>
        <v>0.0</v>
      </c>
      <c r="CM13" s="24" t="n">
        <f>'Z05 支出决算明细表'!CM13</f>
        <v>0.0</v>
      </c>
      <c r="CN13" s="24" t="n">
        <f>'Z05 支出决算明细表'!CN13</f>
        <v>0.0</v>
      </c>
      <c r="CO13" s="24" t="n">
        <f>'Z05 支出决算明细表'!CO13</f>
        <v>0.0</v>
      </c>
      <c r="CP13" s="24" t="n">
        <f>'Z05 支出决算明细表'!CP13</f>
        <v>0.0</v>
      </c>
      <c r="CQ13" s="24" t="n">
        <f>'Z05 支出决算明细表'!CQ13</f>
        <v>0.0</v>
      </c>
      <c r="CR13" s="24" t="n">
        <f>'Z05 支出决算明细表'!CR13</f>
        <v>0.0</v>
      </c>
      <c r="CS13" s="24" t="n">
        <f>'Z05 支出决算明细表'!CS13</f>
        <v>0.0</v>
      </c>
      <c r="CT13" s="24" t="n">
        <f>'Z05 支出决算明细表'!CT13</f>
        <v>0.0</v>
      </c>
      <c r="CU13" s="24" t="n">
        <f>'Z05 支出决算明细表'!CU13</f>
        <v>0.0</v>
      </c>
      <c r="CV13" s="24" t="n">
        <f>'Z05 支出决算明细表'!CV13</f>
        <v>0.0</v>
      </c>
      <c r="CW13" s="24" t="n">
        <f>'Z05 支出决算明细表'!CW13</f>
        <v>0.0</v>
      </c>
      <c r="CX13" s="24" t="n">
        <f>'Z05 支出决算明细表'!CX13</f>
        <v>0.0</v>
      </c>
      <c r="CY13" s="24" t="n">
        <f>'Z05 支出决算明细表'!CY13</f>
        <v>0.0</v>
      </c>
      <c r="CZ13" s="24" t="n">
        <f>'Z05 支出决算明细表'!CZ13</f>
        <v>0.0</v>
      </c>
      <c r="DA13" s="24" t="n">
        <f>('Z05 支出决算明细表'!DB13+'Z05 支出决算明细表'!DC13+'Z05 支出决算明细表'!DD13)</f>
        <v>0.0</v>
      </c>
      <c r="DB13" s="24" t="n">
        <f>'Z05 支出决算明细表'!DB13</f>
        <v>0.0</v>
      </c>
      <c r="DC13" s="24" t="n">
        <f>'Z05 支出决算明细表'!DC13</f>
        <v>0.0</v>
      </c>
      <c r="DD13" s="24" t="n">
        <f>'Z05 支出决算明细表'!DD13</f>
        <v>0.0</v>
      </c>
      <c r="DE13" s="24" t="n">
        <f>('Z05 支出决算明细表'!DF13+'Z05 支出决算明细表'!DG13+'Z05 支出决算明细表'!DH13+'Z05 支出决算明细表'!DI13+'Z05 支出决算明细表'!DJ13)</f>
        <v>0.0</v>
      </c>
      <c r="DF13" s="24" t="n">
        <f>'Z05 支出决算明细表'!DF13</f>
        <v>0.0</v>
      </c>
      <c r="DG13" s="24" t="n">
        <f>'Z05 支出决算明细表'!DG13</f>
        <v>0.0</v>
      </c>
      <c r="DH13" s="24" t="n">
        <f>'Z05 支出决算明细表'!DH13</f>
        <v>0.0</v>
      </c>
      <c r="DI13" s="24" t="n">
        <f>'Z05 支出决算明细表'!DI13</f>
        <v>0.0</v>
      </c>
      <c r="DJ13" s="26" t="n">
        <f>'Z05 支出决算明细表'!DJ13</f>
        <v>0.0</v>
      </c>
    </row>
    <row r="14" customHeight="true" ht="15.0">
      <c r="A14" s="194" t="inlineStr">
        <is>
          <t>注：本表为自动生成表。</t>
        </is>
      </c>
      <c r="B14" s="68"/>
      <c r="C14" s="68"/>
      <c r="D14" s="68"/>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196"/>
      <c r="DJ14" s="196"/>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9.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1129420.77</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942428.0</v>
      </c>
      <c r="G6" s="24" t="n">
        <f>SUM('Z05_1 基本支出决算明细表'!G7)</f>
        <v>340968.0</v>
      </c>
      <c r="H6" s="24" t="n">
        <f>SUM('Z05_1 基本支出决算明细表'!H7)</f>
        <v>244159.0</v>
      </c>
      <c r="I6" s="24" t="n">
        <f>SUM('Z05_1 基本支出决算明细表'!I7)</f>
        <v>0.0</v>
      </c>
      <c r="J6" s="24" t="n">
        <f>SUM('Z05_1 基本支出决算明细表'!J7)</f>
        <v>0.0</v>
      </c>
      <c r="K6" s="24" t="n">
        <f>SUM('Z05_1 基本支出决算明细表'!K7)</f>
        <v>276301.0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81000.0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186992.77</v>
      </c>
      <c r="U6" s="24" t="n">
        <f>SUM('Z05_1 基本支出决算明细表'!U7)</f>
        <v>72000.0</v>
      </c>
      <c r="V6" s="24" t="n">
        <f>SUM('Z05_1 基本支出决算明细表'!V7)</f>
        <v>2118.0</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7879.2</v>
      </c>
      <c r="AB6" s="24" t="n">
        <f>SUM('Z05_1 基本支出决算明细表'!AB7)</f>
        <v>0.0</v>
      </c>
      <c r="AC6" s="24" t="n">
        <f>SUM('Z05_1 基本支出决算明细表'!AC7)</f>
        <v>0.0</v>
      </c>
      <c r="AD6" s="24" t="n">
        <f>SUM('Z05_1 基本支出决算明细表'!AD7)</f>
        <v>33348.57</v>
      </c>
      <c r="AE6" s="24" t="n">
        <f>SUM('Z05_1 基本支出决算明细表'!AE7)</f>
        <v>0.0</v>
      </c>
      <c r="AF6" s="24" t="n">
        <f>SUM('Z05_1 基本支出决算明细表'!AF7)</f>
        <v>0.0</v>
      </c>
      <c r="AG6" s="24" t="n">
        <f>SUM('Z05_1 基本支出决算明细表'!AG7)</f>
        <v>0.0</v>
      </c>
      <c r="AH6" s="24" t="n">
        <f>SUM('Z05_1 基本支出决算明细表'!AH7)</f>
        <v>0.0</v>
      </c>
      <c r="AI6" s="24" t="n">
        <f>SUM('Z05_1 基本支出决算明细表'!AI7)</f>
        <v>11650.0</v>
      </c>
      <c r="AJ6" s="24" t="n">
        <f>SUM('Z05_1 基本支出决算明细表'!AJ7)</f>
        <v>10000.0</v>
      </c>
      <c r="AK6" s="24" t="n">
        <f>SUM('Z05_1 基本支出决算明细表'!AK7)</f>
        <v>0.0</v>
      </c>
      <c r="AL6" s="24" t="n">
        <f>SUM('Z05_1 基本支出决算明细表'!AL7)</f>
        <v>0.0</v>
      </c>
      <c r="AM6" s="24" t="n">
        <f>SUM('Z05_1 基本支出决算明细表'!AM7)</f>
        <v>0.0</v>
      </c>
      <c r="AN6" s="24" t="n">
        <f>SUM('Z05_1 基本支出决算明细表'!AN7)</f>
        <v>30000.0</v>
      </c>
      <c r="AO6" s="24" t="n">
        <f>SUM('Z05_1 基本支出决算明细表'!AO7)</f>
        <v>0.0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19997.0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2010301</t>
        </is>
      </c>
      <c r="B7" s="174"/>
      <c r="C7" s="174"/>
      <c r="D7" s="30" t="inlineStr">
        <is>
          <t>行政运行</t>
        </is>
      </c>
      <c r="E7" s="24" t="n">
        <v>942428.0</v>
      </c>
      <c r="F7" s="24" t="n">
        <v>942428.0</v>
      </c>
      <c r="G7" s="24" t="n">
        <v>340968.0</v>
      </c>
      <c r="H7" s="24" t="n">
        <v>244159.0</v>
      </c>
      <c r="I7" s="24" t="n">
        <v>0.0</v>
      </c>
      <c r="J7" s="24" t="n">
        <v>0.0</v>
      </c>
      <c r="K7" s="24" t="n">
        <v>276301.0</v>
      </c>
      <c r="L7" s="24" t="n">
        <v>0.0</v>
      </c>
      <c r="M7" s="24" t="n">
        <v>0.0</v>
      </c>
      <c r="N7" s="24" t="n">
        <v>0.0</v>
      </c>
      <c r="O7" s="24" t="n">
        <v>0.0</v>
      </c>
      <c r="P7" s="24" t="n">
        <v>0.0</v>
      </c>
      <c r="Q7" s="24" t="n">
        <v>0.0</v>
      </c>
      <c r="R7" s="24" t="n">
        <v>0.0</v>
      </c>
      <c r="S7" s="24" t="n">
        <v>81000.0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2080101</t>
        </is>
      </c>
      <c r="B8" s="174"/>
      <c r="C8" s="174"/>
      <c r="D8" s="30" t="inlineStr">
        <is>
          <t>行政运行</t>
        </is>
      </c>
      <c r="E8" s="24" t="n">
        <f>'Z05_1 基本支出决算明细表'!F8 + 'Z05_1 基本支出决算明细表'!T8 + 'Z05_1 基本支出决算明细表'!AV8 + 'Z05_1 基本支出决算明细表'!BI8 + 'Z05_1 基本支出决算明细表'!CA8 + 'Z05_1 基本支出决算明细表'!CU8 + 'Z05_1 基本支出决算明细表'!DE8</f>
        <v>186992.77</v>
      </c>
      <c r="F8" s="24" t="n">
        <f>('Z05_1 基本支出决算明细表'!G8+'Z05_1 基本支出决算明细表'!H8+'Z05_1 基本支出决算明细表'!I8+'Z05_1 基本支出决算明细表'!J8+'Z05_1 基本支出决算明细表'!K8+'Z05_1 基本支出决算明细表'!L8+'Z05_1 基本支出决算明细表'!M8+'Z05_1 基本支出决算明细表'!N8+'Z05_1 基本支出决算明细表'!O8+'Z05_1 基本支出决算明细表'!P8+'Z05_1 基本支出决算明细表'!Q8+'Z05_1 基本支出决算明细表'!R8+'Z05_1 基本支出决算明细表'!S8)</f>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f>('Z05_1 基本支出决算明细表'!U8+'Z05_1 基本支出决算明细表'!V8+'Z05_1 基本支出决算明细表'!W8+'Z05_1 基本支出决算明细表'!X8+'Z05_1 基本支出决算明细表'!Y8+'Z05_1 基本支出决算明细表'!Z8+'Z05_1 基本支出决算明细表'!AA8+'Z05_1 基本支出决算明细表'!AB8+'Z05_1 基本支出决算明细表'!AC8+'Z05_1 基本支出决算明细表'!AD8+'Z05_1 基本支出决算明细表'!AE8+'Z05_1 基本支出决算明细表'!AF8+'Z05_1 基本支出决算明细表'!AG8+'Z05_1 基本支出决算明细表'!AH8+'Z05_1 基本支出决算明细表'!AI8+'Z05_1 基本支出决算明细表'!AJ8+'Z05_1 基本支出决算明细表'!AK8+'Z05_1 基本支出决算明细表'!AL8+'Z05_1 基本支出决算明细表'!AM8+'Z05_1 基本支出决算明细表'!AN8+'Z05_1 基本支出决算明细表'!AO8+'Z05_1 基本支出决算明细表'!AP8+'Z05_1 基本支出决算明细表'!AQ8+'Z05_1 基本支出决算明细表'!AR8+'Z05_1 基本支出决算明细表'!AS8+'Z05_1 基本支出决算明细表'!AT8+'Z05_1 基本支出决算明细表'!AU8)</f>
        <v>186992.77</v>
      </c>
      <c r="U8" s="24" t="n">
        <v>72000.0</v>
      </c>
      <c r="V8" s="24" t="n">
        <v>2118.0</v>
      </c>
      <c r="W8" s="24" t="n">
        <v>0.0</v>
      </c>
      <c r="X8" s="24" t="n">
        <v>0.0</v>
      </c>
      <c r="Y8" s="24" t="n">
        <v>0.0</v>
      </c>
      <c r="Z8" s="24" t="n">
        <v>0.0</v>
      </c>
      <c r="AA8" s="24" t="n">
        <v>7879.2</v>
      </c>
      <c r="AB8" s="24" t="n">
        <v>0.0</v>
      </c>
      <c r="AC8" s="24" t="n">
        <v>0.0</v>
      </c>
      <c r="AD8" s="24" t="n">
        <v>33348.57</v>
      </c>
      <c r="AE8" s="24" t="n">
        <v>0.0</v>
      </c>
      <c r="AF8" s="24" t="n">
        <v>0.0</v>
      </c>
      <c r="AG8" s="24" t="n">
        <v>0.0</v>
      </c>
      <c r="AH8" s="24" t="n">
        <v>0.0</v>
      </c>
      <c r="AI8" s="24" t="n">
        <v>11650.0</v>
      </c>
      <c r="AJ8" s="24" t="n">
        <v>10000.0</v>
      </c>
      <c r="AK8" s="24" t="n">
        <v>0.0</v>
      </c>
      <c r="AL8" s="24" t="n">
        <v>0.0</v>
      </c>
      <c r="AM8" s="24" t="n">
        <v>0.0</v>
      </c>
      <c r="AN8" s="24" t="n">
        <v>30000.0</v>
      </c>
      <c r="AO8" s="24" t="n">
        <v>0.0</v>
      </c>
      <c r="AP8" s="24" t="n">
        <v>0.0</v>
      </c>
      <c r="AQ8" s="24" t="n">
        <v>0.0</v>
      </c>
      <c r="AR8" s="24" t="n">
        <v>0.0</v>
      </c>
      <c r="AS8" s="24" t="n">
        <v>0.0</v>
      </c>
      <c r="AT8" s="24" t="n">
        <v>0.0</v>
      </c>
      <c r="AU8" s="24" t="n">
        <v>19997.0</v>
      </c>
      <c r="AV8" s="24" t="n">
        <f>('Z05_1 基本支出决算明细表'!AW8+'Z05_1 基本支出决算明细表'!AX8+'Z05_1 基本支出决算明细表'!AY8+'Z05_1 基本支出决算明细表'!AZ8+'Z05_1 基本支出决算明细表'!BA8+'Z05_1 基本支出决算明细表'!BB8+'Z05_1 基本支出决算明细表'!BC8+'Z05_1 基本支出决算明细表'!BD8+'Z05_1 基本支出决算明细表'!BE8+'Z05_1 基本支出决算明细表'!BF8+'Z05_1 基本支出决算明细表'!BG8+'Z05_1 基本支出决算明细表'!BH8)</f>
        <v>0.0</v>
      </c>
      <c r="AW8" s="24" t="n">
        <v>0.0</v>
      </c>
      <c r="AX8" s="24" t="n">
        <v>0.0</v>
      </c>
      <c r="AY8" s="24" t="n">
        <v>0.0</v>
      </c>
      <c r="AZ8" s="24" t="n">
        <v>0.0</v>
      </c>
      <c r="BA8" s="24" t="n">
        <v>0.0</v>
      </c>
      <c r="BB8" s="24" t="n">
        <v>0.0</v>
      </c>
      <c r="BC8" s="24" t="n">
        <v>0.0</v>
      </c>
      <c r="BD8" s="24" t="n">
        <v>0.0</v>
      </c>
      <c r="BE8" s="24" t="n">
        <v>0.0</v>
      </c>
      <c r="BF8" s="24" t="n">
        <v>0.0</v>
      </c>
      <c r="BG8" s="24" t="n">
        <v>0.0</v>
      </c>
      <c r="BH8" s="24" t="n">
        <v>0.0</v>
      </c>
      <c r="BI8" s="24" t="n">
        <f>('Z05_1 基本支出决算明细表'!BJ8+'Z05_1 基本支出决算明细表'!BK8+'Z05_1 基本支出决算明细表'!BL8+'Z05_1 基本支出决算明细表'!BM8)</f>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f>('Z05_1 基本支出决算明细表'!CB8+'Z05_1 基本支出决算明细表'!CC8+'Z05_1 基本支出决算明细表'!CD8+'Z05_1 基本支出决算明细表'!CE8+'Z05_1 基本支出决算明细表'!CF8+'Z05_1 基本支出决算明细表'!CG8+'Z05_1 基本支出决算明细表'!CH8+'Z05_1 基本支出决算明细表'!CI8+'Z05_1 基本支出决算明细表'!CJ8+'Z05_1 基本支出决算明细表'!CK8+'Z05_1 基本支出决算明细表'!CL8+'Z05_1 基本支出决算明细表'!CM8+'Z05_1 基本支出决算明细表'!CN8+'Z05_1 基本支出决算明细表'!CO8+'Z05_1 基本支出决算明细表'!CP8+'Z05_1 基本支出决算明细表'!CQ8)</f>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f>('Z05_1 基本支出决算明细表'!CV8+'Z05_1 基本支出决算明细表'!CW8+'Z05_1 基本支出决算明细表'!CX8+'Z05_1 基本支出决算明细表'!CY8+'Z05_1 基本支出决算明细表'!CZ8)</f>
        <v>0.0</v>
      </c>
      <c r="CV8" s="24" t="n">
        <v>0.0</v>
      </c>
      <c r="CW8" s="24" t="n">
        <v>0.0</v>
      </c>
      <c r="CX8" s="24" t="n">
        <v>0.0</v>
      </c>
      <c r="CY8" s="24" t="n">
        <v>0.0</v>
      </c>
      <c r="CZ8" s="24" t="n">
        <v>0.0</v>
      </c>
      <c r="DA8" s="28" t="inlineStr">
        <is>
          <t>一</t>
        </is>
      </c>
      <c r="DB8" s="28" t="inlineStr">
        <is>
          <t>一</t>
        </is>
      </c>
      <c r="DC8" s="28" t="inlineStr">
        <is>
          <t>一</t>
        </is>
      </c>
      <c r="DD8" s="28" t="inlineStr">
        <is>
          <t>一</t>
        </is>
      </c>
      <c r="DE8" s="24" t="n">
        <f>('Z05_1 基本支出决算明细表'!DF8+'Z05_1 基本支出决算明细表'!DG8+'Z05_1 基本支出决算明细表'!DH8+'Z05_1 基本支出决算明细表'!DI8+'Z05_1 基本支出决算明细表'!DJ8)</f>
        <v>0.0</v>
      </c>
      <c r="DF8" s="24" t="n">
        <v>0.0</v>
      </c>
      <c r="DG8" s="24" t="n">
        <v>0.0</v>
      </c>
      <c r="DH8" s="24" t="n">
        <v>0.0</v>
      </c>
      <c r="DI8" s="24" t="n">
        <v>0.0</v>
      </c>
      <c r="DJ8" s="26" t="n">
        <v>0.0</v>
      </c>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2024-08-27T08:35:06Z</dcterms:created>
  <dc:creator>Apache POI</dc:creator>
</cp:coreProperties>
</file>