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MB1P997380</t>
        </is>
      </c>
    </row>
    <row r="2" customHeight="true" ht="15.0">
      <c r="A2" s="2" t="inlineStr">
        <is>
          <t>单位名称</t>
        </is>
      </c>
      <c r="B2" s="4" t="inlineStr">
        <is>
          <t>永州经济技术开发区投资贸易事务中心</t>
        </is>
      </c>
    </row>
    <row r="3" customHeight="true" ht="15.0">
      <c r="A3" s="2" t="inlineStr">
        <is>
          <t>单位负责人</t>
        </is>
      </c>
      <c r="B3" s="4" t="inlineStr">
        <is>
          <t>郭积源</t>
        </is>
      </c>
    </row>
    <row r="4" customHeight="true" ht="15.0">
      <c r="A4" s="2" t="inlineStr">
        <is>
          <t>财务负责人</t>
        </is>
      </c>
      <c r="B4" s="4" t="inlineStr">
        <is>
          <t>周文静</t>
        </is>
      </c>
    </row>
    <row r="5" customHeight="true" ht="15.0">
      <c r="A5" s="2" t="inlineStr">
        <is>
          <t>填表人</t>
        </is>
      </c>
      <c r="B5" s="4" t="inlineStr">
        <is>
          <t>张凯</t>
        </is>
      </c>
    </row>
    <row r="6" customHeight="true" ht="15.0">
      <c r="A6" s="2" t="inlineStr">
        <is>
          <t>电话号码(区号)</t>
        </is>
      </c>
      <c r="B6" s="4" t="inlineStr">
        <is>
          <t>0746</t>
        </is>
      </c>
    </row>
    <row r="7" customHeight="true" ht="15.0">
      <c r="A7" s="2" t="inlineStr">
        <is>
          <t>电话号码</t>
        </is>
      </c>
      <c r="B7" s="4" t="inlineStr">
        <is>
          <t>18188926116</t>
        </is>
      </c>
    </row>
    <row r="8" customHeight="true" ht="15.0">
      <c r="A8" s="2" t="inlineStr">
        <is>
          <t>分机号</t>
        </is>
      </c>
      <c r="B8" s="4"/>
    </row>
    <row r="9" customHeight="true" ht="15.0">
      <c r="A9" s="2" t="inlineStr">
        <is>
          <t>单位地址</t>
        </is>
      </c>
      <c r="B9" s="4" t="inlineStr">
        <is>
          <t>永州市长丰工业园潇湘科技创新中心</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366|中华人民共和国商务部</t>
        </is>
      </c>
    </row>
    <row r="13" customHeight="true" ht="15.0">
      <c r="A13" s="2" t="inlineStr">
        <is>
          <t>国民经济行业分类</t>
        </is>
      </c>
      <c r="B13" s="4" t="inlineStr">
        <is>
          <t>S92|国家机构</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12431100MB1P99738J</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101023</t>
        </is>
      </c>
    </row>
    <row r="21" customHeight="true" ht="15.0">
      <c r="A21" s="2" t="inlineStr">
        <is>
          <t>组织机构代码</t>
        </is>
      </c>
      <c r="B21" s="4" t="inlineStr">
        <is>
          <t>MB1P99738</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单户表|0</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1726149.18</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1632100.18</v>
      </c>
      <c r="AA6" s="24" t="n">
        <f>SUM('Z05_2 项目支出决算明细表'!AA7)</f>
        <v>17600.0</v>
      </c>
      <c r="AB6" s="24" t="n">
        <f>SUM('Z05_2 项目支出决算明细表'!AB7)</f>
        <v>108000.0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113924.18</v>
      </c>
      <c r="AK6" s="24" t="n">
        <f>SUM('Z05_2 项目支出决算明细表'!AK7)</f>
        <v>0.0</v>
      </c>
      <c r="AL6" s="24" t="n">
        <f>SUM('Z05_2 项目支出决算明细表'!AL7)</f>
        <v>0.0</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0.0</v>
      </c>
      <c r="AU6" s="24" t="n">
        <f>SUM('Z05_2 项目支出决算明细表'!AU7)</f>
        <v>1387176.0</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5400.0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94049.0</v>
      </c>
      <c r="CH6" s="24" t="n">
        <f>SUM('Z05_2 项目支出决算明细表'!CH7)</f>
        <v>0.0</v>
      </c>
      <c r="CI6" s="24" t="n">
        <f>SUM('Z05_2 项目支出决算明细表'!CI7)</f>
        <v>94049.0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2011308</t>
        </is>
      </c>
      <c r="B7" s="174"/>
      <c r="C7" s="174"/>
      <c r="D7" s="172" t="inlineStr">
        <is>
          <t>招商引资费</t>
        </is>
      </c>
      <c r="E7" s="172"/>
      <c r="F7" s="172" t="inlineStr">
        <is>
          <t>其他运转类</t>
        </is>
      </c>
      <c r="G7" s="172"/>
      <c r="H7" s="172"/>
      <c r="I7" s="172" t="inlineStr">
        <is>
          <t>非基建项目</t>
        </is>
      </c>
      <c r="J7" s="200" t="inlineStr">
        <is>
          <t>否</t>
        </is>
      </c>
      <c r="K7" s="24" t="n">
        <v>510773.18</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416724.18</v>
      </c>
      <c r="AA7" s="24" t="n">
        <v>17600.0</v>
      </c>
      <c r="AB7" s="24" t="n">
        <v>108000.0</v>
      </c>
      <c r="AC7" s="24" t="n">
        <v>0.0</v>
      </c>
      <c r="AD7" s="24" t="n">
        <v>0.0</v>
      </c>
      <c r="AE7" s="24" t="n">
        <v>0.0</v>
      </c>
      <c r="AF7" s="24" t="n">
        <v>0.0</v>
      </c>
      <c r="AG7" s="24" t="n">
        <v>0.0</v>
      </c>
      <c r="AH7" s="24" t="n">
        <v>0.0</v>
      </c>
      <c r="AI7" s="24" t="n">
        <v>0.0</v>
      </c>
      <c r="AJ7" s="24" t="n">
        <v>113924.18</v>
      </c>
      <c r="AK7" s="24" t="n">
        <v>0.0</v>
      </c>
      <c r="AL7" s="24" t="n">
        <v>0.0</v>
      </c>
      <c r="AM7" s="24" t="n">
        <v>0.0</v>
      </c>
      <c r="AN7" s="24" t="n">
        <v>0.0</v>
      </c>
      <c r="AO7" s="24" t="n">
        <v>0.0</v>
      </c>
      <c r="AP7" s="24" t="n">
        <v>0.0</v>
      </c>
      <c r="AQ7" s="24" t="n">
        <v>0.0</v>
      </c>
      <c r="AR7" s="24" t="n">
        <v>0.0</v>
      </c>
      <c r="AS7" s="24" t="n">
        <v>0.0</v>
      </c>
      <c r="AT7" s="24" t="n">
        <v>0.0</v>
      </c>
      <c r="AU7" s="24" t="n">
        <v>171800.0</v>
      </c>
      <c r="AV7" s="24" t="n">
        <v>0.0</v>
      </c>
      <c r="AW7" s="24" t="n">
        <v>0.0</v>
      </c>
      <c r="AX7" s="24" t="n">
        <v>0.0</v>
      </c>
      <c r="AY7" s="24" t="n">
        <v>0.0</v>
      </c>
      <c r="AZ7" s="24" t="n">
        <v>0.0</v>
      </c>
      <c r="BA7" s="24" t="n">
        <v>5400.0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94049.0</v>
      </c>
      <c r="CH7" s="24" t="n">
        <v>0.0</v>
      </c>
      <c r="CI7" s="24" t="n">
        <v>94049.0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2159999</t>
        </is>
      </c>
      <c r="B8" s="174"/>
      <c r="C8" s="174"/>
      <c r="D8" s="172" t="inlineStr">
        <is>
          <t>投贸中心资源勘探工业信息等支出</t>
        </is>
      </c>
      <c r="E8" s="172"/>
      <c r="F8" s="172" t="inlineStr">
        <is>
          <t>其他运转类</t>
        </is>
      </c>
      <c r="G8" s="172"/>
      <c r="H8" s="172"/>
      <c r="I8" s="172" t="inlineStr">
        <is>
          <t>非基建项目</t>
        </is>
      </c>
      <c r="J8" s="200" t="inlineStr">
        <is>
          <t>否</t>
        </is>
      </c>
      <c r="K8" s="24" t="n">
        <f>'Z05_2 项目支出决算明细表'!L8 + 'Z05_2 项目支出决算明细表'!Z8 + 'Z05_2 项目支出决算明细表'!BB8 + 'Z05_2 项目支出决算明细表'!BO8 + 'Z05_2 项目支出决算明细表'!BT8 + 'Z05_2 项目支出决算明细表'!CG8 + 'Z05_2 项目支出决算明细表'!CX8 + 'Z05_2 项目支出决算明细表'!DA8 + 'Z05_2 项目支出决算明细表'!DG8 + 'Z05_2 项目支出决算明细表'!DK8</f>
        <v>1215376.0</v>
      </c>
      <c r="L8" s="24" t="n">
        <f>('Z05_2 项目支出决算明细表'!M8+'Z05_2 项目支出决算明细表'!N8+'Z05_2 项目支出决算明细表'!O8+'Z05_2 项目支出决算明细表'!P8+'Z05_2 项目支出决算明细表'!Q8+'Z05_2 项目支出决算明细表'!R8+'Z05_2 项目支出决算明细表'!S8+'Z05_2 项目支出决算明细表'!T8+'Z05_2 项目支出决算明细表'!U8+'Z05_2 项目支出决算明细表'!V8+'Z05_2 项目支出决算明细表'!W8+'Z05_2 项目支出决算明细表'!X8+'Z05_2 项目支出决算明细表'!Y8)</f>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f>('Z05_2 项目支出决算明细表'!AA8+'Z05_2 项目支出决算明细表'!AB8+'Z05_2 项目支出决算明细表'!AC8+'Z05_2 项目支出决算明细表'!AD8+'Z05_2 项目支出决算明细表'!AE8+'Z05_2 项目支出决算明细表'!AF8+'Z05_2 项目支出决算明细表'!AG8+'Z05_2 项目支出决算明细表'!AH8+'Z05_2 项目支出决算明细表'!AI8+'Z05_2 项目支出决算明细表'!AJ8+'Z05_2 项目支出决算明细表'!AK8+'Z05_2 项目支出决算明细表'!AL8+'Z05_2 项目支出决算明细表'!AM8+'Z05_2 项目支出决算明细表'!AN8+'Z05_2 项目支出决算明细表'!AO8+'Z05_2 项目支出决算明细表'!AP8+'Z05_2 项目支出决算明细表'!AQ8+'Z05_2 项目支出决算明细表'!AR8+'Z05_2 项目支出决算明细表'!AS8+'Z05_2 项目支出决算明细表'!AT8+'Z05_2 项目支出决算明细表'!AU8+'Z05_2 项目支出决算明细表'!AV8+'Z05_2 项目支出决算明细表'!AW8+'Z05_2 项目支出决算明细表'!AX8+'Z05_2 项目支出决算明细表'!AY8+'Z05_2 项目支出决算明细表'!AZ8+'Z05_2 项目支出决算明细表'!BA8)</f>
        <v>1215376.0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1215376.0</v>
      </c>
      <c r="AV8" s="24" t="n">
        <v>0.0</v>
      </c>
      <c r="AW8" s="24" t="n">
        <v>0.0</v>
      </c>
      <c r="AX8" s="24" t="n">
        <v>0.0</v>
      </c>
      <c r="AY8" s="24" t="n">
        <v>0.0</v>
      </c>
      <c r="AZ8" s="24" t="n">
        <v>0.0</v>
      </c>
      <c r="BA8" s="24" t="n">
        <v>0.0</v>
      </c>
      <c r="BB8" s="24" t="n">
        <f>('Z05_2 项目支出决算明细表'!BC8+'Z05_2 项目支出决算明细表'!BD8+'Z05_2 项目支出决算明细表'!BE8+'Z05_2 项目支出决算明细表'!BF8+'Z05_2 项目支出决算明细表'!BG8+'Z05_2 项目支出决算明细表'!BH8+'Z05_2 项目支出决算明细表'!BI8+'Z05_2 项目支出决算明细表'!BJ8+'Z05_2 项目支出决算明细表'!BK8+'Z05_2 项目支出决算明细表'!BL8+'Z05_2 项目支出决算明细表'!BM8+'Z05_2 项目支出决算明细表'!BN8)</f>
        <v>0.0</v>
      </c>
      <c r="BC8" s="24" t="n">
        <v>0.0</v>
      </c>
      <c r="BD8" s="24" t="n">
        <v>0.0</v>
      </c>
      <c r="BE8" s="24" t="n">
        <v>0.0</v>
      </c>
      <c r="BF8" s="24" t="n">
        <v>0.0</v>
      </c>
      <c r="BG8" s="24" t="n">
        <v>0.0</v>
      </c>
      <c r="BH8" s="24" t="n">
        <v>0.0</v>
      </c>
      <c r="BI8" s="24" t="n">
        <v>0.0</v>
      </c>
      <c r="BJ8" s="24" t="n">
        <v>0.0</v>
      </c>
      <c r="BK8" s="24" t="n">
        <v>0.0</v>
      </c>
      <c r="BL8" s="24" t="n">
        <v>0.0</v>
      </c>
      <c r="BM8" s="24" t="n">
        <v>0.0</v>
      </c>
      <c r="BN8" s="24" t="n">
        <v>0.0</v>
      </c>
      <c r="BO8" s="24" t="n">
        <f>('Z05_2 项目支出决算明细表'!BP8+'Z05_2 项目支出决算明细表'!BQ8+'Z05_2 项目支出决算明细表'!BR8+'Z05_2 项目支出决算明细表'!BS8)</f>
        <v>0.0</v>
      </c>
      <c r="BP8" s="24" t="n">
        <v>0.0</v>
      </c>
      <c r="BQ8" s="24" t="n">
        <v>0.0</v>
      </c>
      <c r="BR8" s="24" t="n">
        <v>0.0</v>
      </c>
      <c r="BS8" s="24" t="n">
        <v>0.0</v>
      </c>
      <c r="BT8" s="24" t="n">
        <f>('Z05_2 项目支出决算明细表'!BU8+'Z05_2 项目支出决算明细表'!BV8+'Z05_2 项目支出决算明细表'!BW8+'Z05_2 项目支出决算明细表'!BX8+'Z05_2 项目支出决算明细表'!BY8+'Z05_2 项目支出决算明细表'!BZ8+'Z05_2 项目支出决算明细表'!CA8+'Z05_2 项目支出决算明细表'!CB8+'Z05_2 项目支出决算明细表'!CC8+'Z05_2 项目支出决算明细表'!CD8+'Z05_2 项目支出决算明细表'!CE8+'Z05_2 项目支出决算明细表'!CF8)</f>
        <v>0.0</v>
      </c>
      <c r="BU8" s="24" t="n">
        <v>0.0</v>
      </c>
      <c r="BV8" s="24" t="n">
        <v>0.0</v>
      </c>
      <c r="BW8" s="24" t="n">
        <v>0.0</v>
      </c>
      <c r="BX8" s="24" t="n">
        <v>0.0</v>
      </c>
      <c r="BY8" s="24" t="n">
        <v>0.0</v>
      </c>
      <c r="BZ8" s="24" t="n">
        <v>0.0</v>
      </c>
      <c r="CA8" s="24" t="n">
        <v>0.0</v>
      </c>
      <c r="CB8" s="24" t="n">
        <v>0.0</v>
      </c>
      <c r="CC8" s="24" t="n">
        <v>0.0</v>
      </c>
      <c r="CD8" s="24" t="n">
        <v>0.0</v>
      </c>
      <c r="CE8" s="24" t="n">
        <v>0.0</v>
      </c>
      <c r="CF8" s="24" t="n">
        <v>0.0</v>
      </c>
      <c r="CG8" s="24" t="n">
        <f>('Z05_2 项目支出决算明细表'!CH8+'Z05_2 项目支出决算明细表'!CI8+'Z05_2 项目支出决算明细表'!CJ8+'Z05_2 项目支出决算明细表'!CK8+'Z05_2 项目支出决算明细表'!CL8+'Z05_2 项目支出决算明细表'!CM8+'Z05_2 项目支出决算明细表'!CN8+'Z05_2 项目支出决算明细表'!CO8+'Z05_2 项目支出决算明细表'!CP8+'Z05_2 项目支出决算明细表'!CQ8+'Z05_2 项目支出决算明细表'!CR8+'Z05_2 项目支出决算明细表'!CS8+'Z05_2 项目支出决算明细表'!CT8+'Z05_2 项目支出决算明细表'!CU8+'Z05_2 项目支出决算明细表'!CV8+'Z05_2 项目支出决算明细表'!CW8)</f>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f>'Z05_2 项目支出决算明细表'!CY8 + 'Z05_2 项目支出决算明细表'!CZ8</f>
        <v>0.0</v>
      </c>
      <c r="CY8" s="24" t="n">
        <v>0.0</v>
      </c>
      <c r="CZ8" s="24" t="n">
        <v>0.0</v>
      </c>
      <c r="DA8" s="24" t="n">
        <f>('Z05_2 项目支出决算明细表'!DB8+'Z05_2 项目支出决算明细表'!DC8+'Z05_2 项目支出决算明细表'!DD8+'Z05_2 项目支出决算明细表'!DE8+'Z05_2 项目支出决算明细表'!DF8)</f>
        <v>0.0</v>
      </c>
      <c r="DB8" s="24" t="n">
        <v>0.0</v>
      </c>
      <c r="DC8" s="24" t="n">
        <v>0.0</v>
      </c>
      <c r="DD8" s="24" t="n">
        <v>0.0</v>
      </c>
      <c r="DE8" s="24" t="n">
        <v>0.0</v>
      </c>
      <c r="DF8" s="24" t="n">
        <v>0.0</v>
      </c>
      <c r="DG8" s="24" t="n">
        <f>('Z05_2 项目支出决算明细表'!DH8+'Z05_2 项目支出决算明细表'!DI8+'Z05_2 项目支出决算明细表'!DJ8)</f>
        <v>0.0</v>
      </c>
      <c r="DH8" s="24" t="n">
        <v>0.0</v>
      </c>
      <c r="DI8" s="24" t="n">
        <v>0.0</v>
      </c>
      <c r="DJ8" s="24" t="n">
        <v>0.0</v>
      </c>
      <c r="DK8" s="24" t="n">
        <f>('Z05_2 项目支出决算明细表'!DL8+'Z05_2 项目支出决算明细表'!DM8+'Z05_2 项目支出决算明细表'!DN8+'Z05_2 项目支出决算明细表'!DO8+'Z05_2 项目支出决算明细表'!DP8)</f>
        <v>0.0</v>
      </c>
      <c r="DL8" s="24" t="n">
        <v>0.0</v>
      </c>
      <c r="DM8" s="24" t="n">
        <v>0.0</v>
      </c>
      <c r="DN8" s="24" t="n">
        <v>0.0</v>
      </c>
      <c r="DO8" s="24" t="n">
        <v>0.0</v>
      </c>
      <c r="DP8" s="26"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HIDDENSHEETNAME!$N$2:$N$5</formula1>
    </dataValidation>
    <dataValidation type="list" sqref="J7:J8" allowBlank="true" errorStyle="stop">
      <formula1>HIDDENSHEETNAME!$C$2:$C$3</formula1>
    </dataValidation>
    <dataValidation type="list" sqref="F7:F8"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1726149.18</v>
      </c>
      <c r="L6" s="24" t="n">
        <f>SUM('Z06 项目支出分项目收入支出决算表'!L7)</f>
        <v>0.0</v>
      </c>
      <c r="M6" s="24" t="n">
        <f>SUM('Z06 项目支出分项目收入支出决算表'!M7)</f>
        <v>0.0</v>
      </c>
      <c r="N6" s="24" t="n">
        <f>SUM('Z06 项目支出分项目收入支出决算表'!N7)</f>
        <v>1726149.18</v>
      </c>
      <c r="O6" s="24" t="n">
        <f>SUM('Z06 项目支出分项目收入支出决算表'!O7)</f>
        <v>0.0</v>
      </c>
      <c r="P6" s="24" t="n">
        <f>SUM('Z06 项目支出分项目收入支出决算表'!P7)</f>
        <v>0.0</v>
      </c>
      <c r="Q6" s="24" t="n">
        <f>'Z06 项目支出分项目收入支出决算表'!R6 + 'Z06 项目支出分项目收入支出决算表'!S6</f>
        <v>1726149.18</v>
      </c>
      <c r="R6" s="24" t="n">
        <f>SUM('Z06 项目支出分项目收入支出决算表'!R7)</f>
        <v>1726149.18</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2011308</t>
        </is>
      </c>
      <c r="B7" s="174"/>
      <c r="C7" s="174"/>
      <c r="D7" s="172" t="inlineStr">
        <is>
          <t>招商引资费</t>
        </is>
      </c>
      <c r="E7" s="172"/>
      <c r="F7" s="172" t="inlineStr">
        <is>
          <t>其他运转类</t>
        </is>
      </c>
      <c r="G7" s="172"/>
      <c r="H7" s="172"/>
      <c r="I7" s="200" t="inlineStr">
        <is>
          <t>非基建项目</t>
        </is>
      </c>
      <c r="J7" s="172" t="inlineStr">
        <is>
          <t>否</t>
        </is>
      </c>
      <c r="K7" s="24" t="n">
        <v>510773.18</v>
      </c>
      <c r="L7" s="24" t="n">
        <v>0.0</v>
      </c>
      <c r="M7" s="24" t="n">
        <v>0.0</v>
      </c>
      <c r="N7" s="24" t="n">
        <v>510773.18</v>
      </c>
      <c r="O7" s="24" t="n">
        <v>0.0</v>
      </c>
      <c r="P7" s="24" t="n">
        <v>0.0</v>
      </c>
      <c r="Q7" s="24" t="n">
        <v>510773.18</v>
      </c>
      <c r="R7" s="24" t="n">
        <v>510773.18</v>
      </c>
      <c r="S7" s="24" t="n">
        <v>0.0</v>
      </c>
      <c r="T7" s="24" t="n">
        <v>0.0</v>
      </c>
      <c r="U7" s="24" t="n">
        <v>0.0</v>
      </c>
      <c r="V7" s="24" t="n">
        <v>0.0</v>
      </c>
      <c r="W7" s="24" t="n">
        <v>0.0</v>
      </c>
      <c r="X7" s="24" t="n">
        <v>0.0</v>
      </c>
      <c r="Y7" s="26" t="n">
        <v>0.0</v>
      </c>
    </row>
    <row r="8" customHeight="true" ht="15.0">
      <c r="A8" s="172" t="inlineStr">
        <is>
          <t>2159999</t>
        </is>
      </c>
      <c r="B8" s="174"/>
      <c r="C8" s="174"/>
      <c r="D8" s="172" t="inlineStr">
        <is>
          <t>投贸中心资源勘探工业信息等支出</t>
        </is>
      </c>
      <c r="E8" s="172"/>
      <c r="F8" s="172" t="inlineStr">
        <is>
          <t>其他运转类</t>
        </is>
      </c>
      <c r="G8" s="172"/>
      <c r="H8" s="172"/>
      <c r="I8" s="200" t="inlineStr">
        <is>
          <t>非基建项目</t>
        </is>
      </c>
      <c r="J8" s="172" t="inlineStr">
        <is>
          <t>否</t>
        </is>
      </c>
      <c r="K8" s="24" t="n">
        <f>'Z06 项目支出分项目收入支出决算表'!L8 + 'Z06 项目支出分项目收入支出决算表'!N8 + 'Z06 项目支出分项目收入支出决算表'!P8</f>
        <v>1215376.0</v>
      </c>
      <c r="L8" s="24" t="n">
        <v>0.0</v>
      </c>
      <c r="M8" s="24" t="n">
        <v>0.0</v>
      </c>
      <c r="N8" s="24" t="n">
        <v>1215376.0</v>
      </c>
      <c r="O8" s="24" t="n">
        <v>0.0</v>
      </c>
      <c r="P8" s="24" t="n">
        <v>0.0</v>
      </c>
      <c r="Q8" s="24" t="n">
        <f>'Z06 项目支出分项目收入支出决算表'!R8 + 'Z06 项目支出分项目收入支出决算表'!S8</f>
        <v>1215376.0</v>
      </c>
      <c r="R8" s="24" t="n">
        <v>1215376.0</v>
      </c>
      <c r="S8" s="24" t="n">
        <v>0.0</v>
      </c>
      <c r="T8" s="24" t="n">
        <v>0.0</v>
      </c>
      <c r="U8" s="24" t="n">
        <v>0.0</v>
      </c>
      <c r="V8" s="24" t="n">
        <f>'Z06 项目支出分项目收入支出决算表'!K8 - 'Z06 项目支出分项目收入支出决算表'!Q8 + 'Z06 项目支出分项目收入支出决算表'!T8 - 'Z06 项目支出分项目收入支出决算表'!U8</f>
        <v>0.0</v>
      </c>
      <c r="W8" s="24" t="n">
        <f>'Z06 项目支出分项目收入支出决算表'!X8 + 'Z06 项目支出分项目收入支出决算表'!Y8</f>
        <v>0.0</v>
      </c>
      <c r="X8" s="24" t="n">
        <v>0.0</v>
      </c>
      <c r="Y8" s="26" t="n">
        <v>0.0</v>
      </c>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J7:J8" allowBlank="true" errorStyle="stop">
      <formula1>HIDDENSHEETNAME!$C$2:$C$3</formula1>
    </dataValidation>
    <dataValidation type="list" sqref="F7:F8" allowBlank="true" errorStyle="stop">
      <formula1>HIDDENSHEETNAME!$O$2:$O$3</formula1>
    </dataValidation>
    <dataValidation type="list" sqref="I7:I8"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2501835.48</v>
      </c>
      <c r="I6" s="24" t="n">
        <f>SUM('Z07 一般公共预算财政拨款收入支出决算表'!I7)</f>
        <v>775686.3</v>
      </c>
      <c r="J6" s="24" t="n">
        <f>SUM('Z07 一般公共预算财政拨款收入支出决算表'!J7)</f>
        <v>1726149.18</v>
      </c>
      <c r="K6" s="24" t="n">
        <f>'Z07 一般公共预算财政拨款收入支出决算表'!L6 + 'Z07 一般公共预算财政拨款收入支出决算表'!O6</f>
        <v>2501835.48</v>
      </c>
      <c r="L6" s="24" t="n">
        <f>'Z07 一般公共预算财政拨款收入支出决算表'!M6 + 'Z07 一般公共预算财政拨款收入支出决算表'!N6</f>
        <v>775686.3</v>
      </c>
      <c r="M6" s="24" t="n">
        <f>SUM('Z07 一般公共预算财政拨款收入支出决算表'!M7)</f>
        <v>690195.0</v>
      </c>
      <c r="N6" s="24" t="n">
        <f>SUM('Z07 一般公共预算财政拨款收入支出决算表'!N7)</f>
        <v>85491.3</v>
      </c>
      <c r="O6" s="24" t="n">
        <f>SUM('Z07 一般公共预算财政拨款收入支出决算表'!O7)</f>
        <v>1726149.18</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2011301</t>
        </is>
      </c>
      <c r="B7" s="174"/>
      <c r="C7" s="174"/>
      <c r="D7" s="30" t="inlineStr">
        <is>
          <t>行政运行</t>
        </is>
      </c>
      <c r="E7" s="24" t="n">
        <v>0.0</v>
      </c>
      <c r="F7" s="24" t="n">
        <v>0.0</v>
      </c>
      <c r="G7" s="24" t="n">
        <v>0.0</v>
      </c>
      <c r="H7" s="24" t="n">
        <v>775686.3</v>
      </c>
      <c r="I7" s="24" t="n">
        <v>775686.3</v>
      </c>
      <c r="J7" s="24" t="n">
        <v>0.0</v>
      </c>
      <c r="K7" s="24" t="n">
        <v>775686.3</v>
      </c>
      <c r="L7" s="24" t="n">
        <v>775686.3</v>
      </c>
      <c r="M7" s="24" t="n">
        <v>690195.0</v>
      </c>
      <c r="N7" s="24" t="n">
        <v>85491.3</v>
      </c>
      <c r="O7" s="24" t="n">
        <v>0.0</v>
      </c>
      <c r="P7" s="24" t="n">
        <v>0.0</v>
      </c>
      <c r="Q7" s="24" t="n">
        <v>0.0</v>
      </c>
      <c r="R7" s="24" t="n">
        <v>0.0</v>
      </c>
      <c r="S7" s="24" t="n">
        <v>0.0</v>
      </c>
      <c r="T7" s="26" t="n">
        <v>0.0</v>
      </c>
    </row>
    <row r="8" customHeight="true" ht="15.0">
      <c r="A8" s="172" t="inlineStr">
        <is>
          <t>2011308</t>
        </is>
      </c>
      <c r="B8" s="174"/>
      <c r="C8" s="174"/>
      <c r="D8" s="30" t="inlineStr">
        <is>
          <t>招商引资</t>
        </is>
      </c>
      <c r="E8" s="24" t="n">
        <v>0.0</v>
      </c>
      <c r="F8" s="24" t="n">
        <v>0.0</v>
      </c>
      <c r="G8" s="24" t="n">
        <v>0.0</v>
      </c>
      <c r="H8" s="24" t="n">
        <v>510773.18</v>
      </c>
      <c r="I8" s="24" t="n">
        <v>0.0</v>
      </c>
      <c r="J8" s="24" t="n">
        <v>510773.18</v>
      </c>
      <c r="K8" s="24" t="n">
        <v>510773.18</v>
      </c>
      <c r="L8" s="24" t="n">
        <v>0.0</v>
      </c>
      <c r="M8" s="24" t="n">
        <v>0.0</v>
      </c>
      <c r="N8" s="24" t="n">
        <v>0.0</v>
      </c>
      <c r="O8" s="24" t="n">
        <v>510773.18</v>
      </c>
      <c r="P8" s="24" t="n">
        <v>0.0</v>
      </c>
      <c r="Q8" s="24" t="n">
        <v>0.0</v>
      </c>
      <c r="R8" s="24" t="n">
        <v>0.0</v>
      </c>
      <c r="S8" s="24" t="n">
        <v>0.0</v>
      </c>
      <c r="T8" s="26" t="n">
        <v>0.0</v>
      </c>
    </row>
    <row r="9" customHeight="true" ht="15.0">
      <c r="A9" s="172" t="inlineStr">
        <is>
          <t>2159999</t>
        </is>
      </c>
      <c r="B9" s="174"/>
      <c r="C9" s="174"/>
      <c r="D9" s="30" t="inlineStr">
        <is>
          <t>其他资源勘探工业信息等支出</t>
        </is>
      </c>
      <c r="E9" s="24" t="n">
        <f>'Z07 一般公共预算财政拨款收入支出决算表'!F9 + 'Z07 一般公共预算财政拨款收入支出决算表'!G9</f>
        <v>0.0</v>
      </c>
      <c r="F9" s="24" t="n">
        <v>0.0</v>
      </c>
      <c r="G9" s="24" t="n">
        <v>0.0</v>
      </c>
      <c r="H9" s="24" t="n">
        <f>'Z07 一般公共预算财政拨款收入支出决算表'!I9 + 'Z07 一般公共预算财政拨款收入支出决算表'!J9</f>
        <v>1215376.0</v>
      </c>
      <c r="I9" s="24" t="n">
        <v>0.0</v>
      </c>
      <c r="J9" s="24" t="n">
        <v>1215376.0</v>
      </c>
      <c r="K9" s="24" t="n">
        <f>'Z07 一般公共预算财政拨款收入支出决算表'!L9 + 'Z07 一般公共预算财政拨款收入支出决算表'!O9</f>
        <v>1215376.0</v>
      </c>
      <c r="L9" s="24" t="n">
        <f>'Z07 一般公共预算财政拨款收入支出决算表'!M9 + 'Z07 一般公共预算财政拨款收入支出决算表'!N9</f>
        <v>0.0</v>
      </c>
      <c r="M9" s="24" t="n">
        <f>'Z07 一般公共预算财政拨款收入支出决算表'!M9</f>
        <v>0.0</v>
      </c>
      <c r="N9" s="24" t="n">
        <f>'Z07 一般公共预算财政拨款收入支出决算表'!N9</f>
        <v>0.0</v>
      </c>
      <c r="O9" s="24" t="n">
        <f>'Z07 一般公共预算财政拨款收入支出决算表'!O9</f>
        <v>1215376.0</v>
      </c>
      <c r="P9" s="24" t="n">
        <f>'Z07 一般公共预算财政拨款收入支出决算表'!Q9 + 'Z07 一般公共预算财政拨款收入支出决算表'!R9</f>
        <v>0.0</v>
      </c>
      <c r="Q9" s="24" t="n">
        <f>'Z07 一般公共预算财政拨款收入支出决算表'!F9 + 'Z07 一般公共预算财政拨款收入支出决算表'!I9 - 'Z07 一般公共预算财政拨款收入支出决算表'!L9</f>
        <v>0.0</v>
      </c>
      <c r="R9" s="24" t="n">
        <f>'Z07 一般公共预算财政拨款收入支出决算表'!S9 + 'Z07 一般公共预算财政拨款收入支出决算表'!T9</f>
        <v>0.0</v>
      </c>
      <c r="S9" s="24" t="n">
        <v>0.0</v>
      </c>
      <c r="T9" s="26" t="n">
        <v>0.0</v>
      </c>
    </row>
  </sheetData>
  <mergeCells count="3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s>
  <pageMargins bottom="0.75" footer="0.3" header="0.3" left="0.7" right="0.7" top="0.75"/>
</worksheet>
</file>

<file path=xl/worksheets/sheet14.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2501835.48</v>
      </c>
      <c r="F6" s="24" t="n">
        <f>SUM('Z08 一般公共预算财政拨款支出决算明细表'!F7)</f>
        <v>690195.0</v>
      </c>
      <c r="G6" s="24" t="n">
        <f>SUM('Z08 一般公共预算财政拨款支出决算明细表'!G7)</f>
        <v>273652.0</v>
      </c>
      <c r="H6" s="24" t="n">
        <f>SUM('Z08 一般公共预算财政拨款支出决算明细表'!H7)</f>
        <v>188578.0</v>
      </c>
      <c r="I6" s="24" t="n">
        <f>SUM('Z08 一般公共预算财政拨款支出决算明细表'!I7)</f>
        <v>0.0</v>
      </c>
      <c r="J6" s="24" t="n">
        <f>SUM('Z08 一般公共预算财政拨款支出决算明细表'!J7)</f>
        <v>0.0</v>
      </c>
      <c r="K6" s="24" t="n">
        <f>SUM('Z08 一般公共预算财政拨款支出决算明细表'!K7)</f>
        <v>227965.0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1717591.48</v>
      </c>
      <c r="U6" s="24" t="n">
        <f>SUM('Z08 一般公共预算财政拨款支出决算明细表'!U7)</f>
        <v>69439.0</v>
      </c>
      <c r="V6" s="24" t="n">
        <f>SUM('Z08 一般公共预算财政拨款支出决算明细表'!V7)</f>
        <v>111562.3</v>
      </c>
      <c r="W6" s="24" t="n">
        <f>SUM('Z08 一般公共预算财政拨款支出决算明细表'!W7)</f>
        <v>0.0</v>
      </c>
      <c r="X6" s="24" t="n">
        <f>SUM('Z08 一般公共预算财政拨款支出决算明细表'!X7)</f>
        <v>0.0</v>
      </c>
      <c r="Y6" s="24" t="n">
        <f>SUM('Z08 一般公共预算财政拨款支出决算明细表'!Y7)</f>
        <v>1890.0</v>
      </c>
      <c r="Z6" s="24" t="n">
        <f>SUM('Z08 一般公共预算财政拨款支出决算明细表'!Z7)</f>
        <v>0.0</v>
      </c>
      <c r="AA6" s="24" t="n">
        <f>SUM('Z08 一般公共预算财政拨款支出决算明细表'!AA7)</f>
        <v>1000.0</v>
      </c>
      <c r="AB6" s="24" t="n">
        <f>SUM('Z08 一般公共预算财政拨款支出决算明细表'!AB7)</f>
        <v>0.0</v>
      </c>
      <c r="AC6" s="24" t="n">
        <f>SUM('Z08 一般公共预算财政拨款支出决算明细表'!AC7)</f>
        <v>0.0</v>
      </c>
      <c r="AD6" s="24" t="n">
        <f>SUM('Z08 一般公共预算财政拨款支出决算明细表'!AD7)</f>
        <v>116804.18</v>
      </c>
      <c r="AE6" s="24" t="n">
        <f>SUM('Z08 一般公共预算财政拨款支出决算明细表'!AE7)</f>
        <v>0.0</v>
      </c>
      <c r="AF6" s="24" t="n">
        <f>SUM('Z08 一般公共预算财政拨款支出决算明细表'!AF7)</f>
        <v>4875.0</v>
      </c>
      <c r="AG6" s="24" t="n">
        <f>SUM('Z08 一般公共预算财政拨款支出决算明细表'!AG7)</f>
        <v>0.0</v>
      </c>
      <c r="AH6" s="24" t="n">
        <f>SUM('Z08 一般公共预算财政拨款支出决算明细表'!AH7)</f>
        <v>0.0</v>
      </c>
      <c r="AI6" s="24" t="n">
        <f>SUM('Z08 一般公共预算财政拨款支出决算明细表'!AI7)</f>
        <v>2350.0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7436.0</v>
      </c>
      <c r="AO6" s="24" t="n">
        <f>SUM('Z08 一般公共预算财政拨款支出决算明细表'!AO7)</f>
        <v>1387176.0</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15059.0</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94049.0</v>
      </c>
      <c r="CB6" s="24" t="n">
        <f>SUM('Z08 一般公共预算财政拨款支出决算明细表'!CB7)</f>
        <v>0.0</v>
      </c>
      <c r="CC6" s="24" t="n">
        <f>SUM('Z08 一般公共预算财政拨款支出决算明细表'!CC7)</f>
        <v>94049.0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2011301</t>
        </is>
      </c>
      <c r="B7" s="174"/>
      <c r="C7" s="174"/>
      <c r="D7" s="30" t="inlineStr">
        <is>
          <t>行政运行</t>
        </is>
      </c>
      <c r="E7" s="24" t="n">
        <v>775686.3</v>
      </c>
      <c r="F7" s="24" t="n">
        <v>690195.0</v>
      </c>
      <c r="G7" s="24" t="n">
        <v>273652.0</v>
      </c>
      <c r="H7" s="24" t="n">
        <v>188578.0</v>
      </c>
      <c r="I7" s="24" t="n">
        <v>0.0</v>
      </c>
      <c r="J7" s="24" t="n">
        <v>0.0</v>
      </c>
      <c r="K7" s="24" t="n">
        <v>227965.0</v>
      </c>
      <c r="L7" s="24" t="n">
        <v>0.0</v>
      </c>
      <c r="M7" s="24" t="n">
        <v>0.0</v>
      </c>
      <c r="N7" s="24" t="n">
        <v>0.0</v>
      </c>
      <c r="O7" s="24" t="n">
        <v>0.0</v>
      </c>
      <c r="P7" s="24" t="n">
        <v>0.0</v>
      </c>
      <c r="Q7" s="24" t="n">
        <v>0.0</v>
      </c>
      <c r="R7" s="24" t="n">
        <v>0.0</v>
      </c>
      <c r="S7" s="24" t="n">
        <v>0.0</v>
      </c>
      <c r="T7" s="24" t="n">
        <v>85491.3</v>
      </c>
      <c r="U7" s="24" t="n">
        <v>51839.0</v>
      </c>
      <c r="V7" s="24" t="n">
        <v>3562.3</v>
      </c>
      <c r="W7" s="24" t="n">
        <v>0.0</v>
      </c>
      <c r="X7" s="24" t="n">
        <v>0.0</v>
      </c>
      <c r="Y7" s="24" t="n">
        <v>1890.0</v>
      </c>
      <c r="Z7" s="24" t="n">
        <v>0.0</v>
      </c>
      <c r="AA7" s="24" t="n">
        <v>1000.0</v>
      </c>
      <c r="AB7" s="24" t="n">
        <v>0.0</v>
      </c>
      <c r="AC7" s="24" t="n">
        <v>0.0</v>
      </c>
      <c r="AD7" s="24" t="n">
        <v>2880.0</v>
      </c>
      <c r="AE7" s="24" t="n">
        <v>0.0</v>
      </c>
      <c r="AF7" s="24" t="n">
        <v>4875.0</v>
      </c>
      <c r="AG7" s="24" t="n">
        <v>0.0</v>
      </c>
      <c r="AH7" s="24" t="n">
        <v>0.0</v>
      </c>
      <c r="AI7" s="24" t="n">
        <v>2350.0</v>
      </c>
      <c r="AJ7" s="24" t="n">
        <v>0.0</v>
      </c>
      <c r="AK7" s="24" t="n">
        <v>0.0</v>
      </c>
      <c r="AL7" s="24" t="n">
        <v>0.0</v>
      </c>
      <c r="AM7" s="24" t="n">
        <v>0.0</v>
      </c>
      <c r="AN7" s="24" t="n">
        <v>7436.0</v>
      </c>
      <c r="AO7" s="24" t="n">
        <v>0.0</v>
      </c>
      <c r="AP7" s="24" t="n">
        <v>0.0</v>
      </c>
      <c r="AQ7" s="24" t="n">
        <v>0.0</v>
      </c>
      <c r="AR7" s="24" t="n">
        <v>0.0</v>
      </c>
      <c r="AS7" s="24" t="n">
        <v>0.0</v>
      </c>
      <c r="AT7" s="24" t="n">
        <v>0.0</v>
      </c>
      <c r="AU7" s="24" t="n">
        <v>9659.0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2011308</t>
        </is>
      </c>
      <c r="B8" s="174"/>
      <c r="C8" s="174"/>
      <c r="D8" s="30" t="inlineStr">
        <is>
          <t>招商引资</t>
        </is>
      </c>
      <c r="E8" s="24" t="n">
        <v>510773.18</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416724.18</v>
      </c>
      <c r="U8" s="24" t="n">
        <v>17600.0</v>
      </c>
      <c r="V8" s="24" t="n">
        <v>108000.0</v>
      </c>
      <c r="W8" s="24" t="n">
        <v>0.0</v>
      </c>
      <c r="X8" s="24" t="n">
        <v>0.0</v>
      </c>
      <c r="Y8" s="24" t="n">
        <v>0.0</v>
      </c>
      <c r="Z8" s="24" t="n">
        <v>0.0</v>
      </c>
      <c r="AA8" s="24" t="n">
        <v>0.0</v>
      </c>
      <c r="AB8" s="24" t="n">
        <v>0.0</v>
      </c>
      <c r="AC8" s="24" t="n">
        <v>0.0</v>
      </c>
      <c r="AD8" s="24" t="n">
        <v>113924.18</v>
      </c>
      <c r="AE8" s="24" t="n">
        <v>0.0</v>
      </c>
      <c r="AF8" s="24" t="n">
        <v>0.0</v>
      </c>
      <c r="AG8" s="24" t="n">
        <v>0.0</v>
      </c>
      <c r="AH8" s="24" t="n">
        <v>0.0</v>
      </c>
      <c r="AI8" s="24" t="n">
        <v>0.0</v>
      </c>
      <c r="AJ8" s="24" t="n">
        <v>0.0</v>
      </c>
      <c r="AK8" s="24" t="n">
        <v>0.0</v>
      </c>
      <c r="AL8" s="24" t="n">
        <v>0.0</v>
      </c>
      <c r="AM8" s="24" t="n">
        <v>0.0</v>
      </c>
      <c r="AN8" s="24" t="n">
        <v>0.0</v>
      </c>
      <c r="AO8" s="24" t="n">
        <v>171800.0</v>
      </c>
      <c r="AP8" s="24" t="n">
        <v>0.0</v>
      </c>
      <c r="AQ8" s="24" t="n">
        <v>0.0</v>
      </c>
      <c r="AR8" s="24" t="n">
        <v>0.0</v>
      </c>
      <c r="AS8" s="24" t="n">
        <v>0.0</v>
      </c>
      <c r="AT8" s="24" t="n">
        <v>0.0</v>
      </c>
      <c r="AU8" s="24" t="n">
        <v>5400.0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94049.0</v>
      </c>
      <c r="CB8" s="24" t="n">
        <v>0.0</v>
      </c>
      <c r="CC8" s="24" t="n">
        <v>94049.0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2159999</t>
        </is>
      </c>
      <c r="B9" s="174"/>
      <c r="C9" s="174"/>
      <c r="D9" s="30" t="inlineStr">
        <is>
          <t>其他资源勘探工业信息等支出</t>
        </is>
      </c>
      <c r="E9" s="24" t="n">
        <f>'Z08 一般公共预算财政拨款支出决算明细表'!F9 + 'Z08 一般公共预算财政拨款支出决算明细表'!T9 + 'Z08 一般公共预算财政拨款支出决算明细表'!AV9 + 'Z08 一般公共预算财政拨款支出决算明细表'!BI9 + 'Z08 一般公共预算财政拨款支出决算明细表'!BN9 + 'Z08 一般公共预算财政拨款支出决算明细表'!CA9 + 'Z08 一般公共预算财政拨款支出决算明细表'!CR9 + 'Z08 一般公共预算财政拨款支出决算明细表'!CU9 + 'Z08 一般公共预算财政拨款支出决算明细表'!DA9 + 'Z08 一般公共预算财政拨款支出决算明细表'!DE9</f>
        <v>1215376.0</v>
      </c>
      <c r="F9" s="24" t="n">
        <f>'Z08 一般公共预算财政拨款支出决算明细表'!F9</f>
        <v>0.0</v>
      </c>
      <c r="G9" s="24" t="n">
        <f>'Z08 一般公共预算财政拨款支出决算明细表'!G9</f>
        <v>0.0</v>
      </c>
      <c r="H9" s="24" t="n">
        <f>'Z08 一般公共预算财政拨款支出决算明细表'!H9</f>
        <v>0.0</v>
      </c>
      <c r="I9" s="24" t="n">
        <f>'Z08 一般公共预算财政拨款支出决算明细表'!I9</f>
        <v>0.0</v>
      </c>
      <c r="J9" s="24" t="n">
        <f>'Z08 一般公共预算财政拨款支出决算明细表'!J9</f>
        <v>0.0</v>
      </c>
      <c r="K9" s="24" t="n">
        <f>'Z08 一般公共预算财政拨款支出决算明细表'!K9</f>
        <v>0.0</v>
      </c>
      <c r="L9" s="24" t="n">
        <f>'Z08 一般公共预算财政拨款支出决算明细表'!L9</f>
        <v>0.0</v>
      </c>
      <c r="M9" s="24" t="n">
        <f>'Z08 一般公共预算财政拨款支出决算明细表'!M9</f>
        <v>0.0</v>
      </c>
      <c r="N9" s="24" t="n">
        <f>'Z08 一般公共预算财政拨款支出决算明细表'!N9</f>
        <v>0.0</v>
      </c>
      <c r="O9" s="24" t="n">
        <f>'Z08 一般公共预算财政拨款支出决算明细表'!O9</f>
        <v>0.0</v>
      </c>
      <c r="P9" s="24" t="n">
        <f>'Z08 一般公共预算财政拨款支出决算明细表'!P9</f>
        <v>0.0</v>
      </c>
      <c r="Q9" s="24" t="n">
        <f>'Z08 一般公共预算财政拨款支出决算明细表'!Q9</f>
        <v>0.0</v>
      </c>
      <c r="R9" s="24" t="n">
        <f>'Z08 一般公共预算财政拨款支出决算明细表'!R9</f>
        <v>0.0</v>
      </c>
      <c r="S9" s="24" t="n">
        <f>'Z08 一般公共预算财政拨款支出决算明细表'!S9</f>
        <v>0.0</v>
      </c>
      <c r="T9" s="24" t="n">
        <f>'Z08 一般公共预算财政拨款支出决算明细表'!T9</f>
        <v>1215376.0</v>
      </c>
      <c r="U9" s="24" t="n">
        <f>'Z08 一般公共预算财政拨款支出决算明细表'!U9</f>
        <v>0.0</v>
      </c>
      <c r="V9" s="24" t="n">
        <f>'Z08 一般公共预算财政拨款支出决算明细表'!V9</f>
        <v>0.0</v>
      </c>
      <c r="W9" s="24" t="n">
        <f>'Z08 一般公共预算财政拨款支出决算明细表'!W9</f>
        <v>0.0</v>
      </c>
      <c r="X9" s="24" t="n">
        <f>'Z08 一般公共预算财政拨款支出决算明细表'!X9</f>
        <v>0.0</v>
      </c>
      <c r="Y9" s="24" t="n">
        <f>'Z08 一般公共预算财政拨款支出决算明细表'!Y9</f>
        <v>0.0</v>
      </c>
      <c r="Z9" s="24" t="n">
        <f>'Z08 一般公共预算财政拨款支出决算明细表'!Z9</f>
        <v>0.0</v>
      </c>
      <c r="AA9" s="24" t="n">
        <f>'Z08 一般公共预算财政拨款支出决算明细表'!AA9</f>
        <v>0.0</v>
      </c>
      <c r="AB9" s="24" t="n">
        <f>'Z08 一般公共预算财政拨款支出决算明细表'!AB9</f>
        <v>0.0</v>
      </c>
      <c r="AC9" s="24" t="n">
        <f>'Z08 一般公共预算财政拨款支出决算明细表'!AC9</f>
        <v>0.0</v>
      </c>
      <c r="AD9" s="24" t="n">
        <f>'Z08 一般公共预算财政拨款支出决算明细表'!AD9</f>
        <v>0.0</v>
      </c>
      <c r="AE9" s="24" t="n">
        <f>'Z08 一般公共预算财政拨款支出决算明细表'!AE9</f>
        <v>0.0</v>
      </c>
      <c r="AF9" s="24" t="n">
        <f>'Z08 一般公共预算财政拨款支出决算明细表'!AF9</f>
        <v>0.0</v>
      </c>
      <c r="AG9" s="24" t="n">
        <f>'Z08 一般公共预算财政拨款支出决算明细表'!AG9</f>
        <v>0.0</v>
      </c>
      <c r="AH9" s="24" t="n">
        <f>'Z08 一般公共预算财政拨款支出决算明细表'!AH9</f>
        <v>0.0</v>
      </c>
      <c r="AI9" s="24" t="n">
        <f>'Z08 一般公共预算财政拨款支出决算明细表'!AI9</f>
        <v>0.0</v>
      </c>
      <c r="AJ9" s="24" t="n">
        <f>'Z08 一般公共预算财政拨款支出决算明细表'!AJ9</f>
        <v>0.0</v>
      </c>
      <c r="AK9" s="24" t="n">
        <f>'Z08 一般公共预算财政拨款支出决算明细表'!AK9</f>
        <v>0.0</v>
      </c>
      <c r="AL9" s="24" t="n">
        <f>'Z08 一般公共预算财政拨款支出决算明细表'!AL9</f>
        <v>0.0</v>
      </c>
      <c r="AM9" s="24" t="n">
        <f>'Z08 一般公共预算财政拨款支出决算明细表'!AM9</f>
        <v>0.0</v>
      </c>
      <c r="AN9" s="24" t="n">
        <f>'Z08 一般公共预算财政拨款支出决算明细表'!AN9</f>
        <v>0.0</v>
      </c>
      <c r="AO9" s="24" t="n">
        <f>'Z08 一般公共预算财政拨款支出决算明细表'!AO9</f>
        <v>1215376.0</v>
      </c>
      <c r="AP9" s="24" t="n">
        <f>'Z08 一般公共预算财政拨款支出决算明细表'!AP9</f>
        <v>0.0</v>
      </c>
      <c r="AQ9" s="24" t="n">
        <f>'Z08 一般公共预算财政拨款支出决算明细表'!AQ9</f>
        <v>0.0</v>
      </c>
      <c r="AR9" s="24" t="n">
        <f>'Z08 一般公共预算财政拨款支出决算明细表'!AR9</f>
        <v>0.0</v>
      </c>
      <c r="AS9" s="24" t="n">
        <f>'Z08 一般公共预算财政拨款支出决算明细表'!AS9</f>
        <v>0.0</v>
      </c>
      <c r="AT9" s="24" t="n">
        <f>'Z08 一般公共预算财政拨款支出决算明细表'!AT9</f>
        <v>0.0</v>
      </c>
      <c r="AU9" s="24" t="n">
        <f>'Z08 一般公共预算财政拨款支出决算明细表'!AU9</f>
        <v>0.0</v>
      </c>
      <c r="AV9" s="24" t="n">
        <f>('Z08 一般公共预算财政拨款支出决算明细表'!AW9+'Z08 一般公共预算财政拨款支出决算明细表'!AX9+'Z08 一般公共预算财政拨款支出决算明细表'!AY9+'Z08 一般公共预算财政拨款支出决算明细表'!AZ9+'Z08 一般公共预算财政拨款支出决算明细表'!BA9+'Z08 一般公共预算财政拨款支出决算明细表'!BB9+'Z08 一般公共预算财政拨款支出决算明细表'!BC9+'Z08 一般公共预算财政拨款支出决算明细表'!BD9+'Z08 一般公共预算财政拨款支出决算明细表'!BE9+'Z08 一般公共预算财政拨款支出决算明细表'!BF9+'Z08 一般公共预算财政拨款支出决算明细表'!BG9+'Z08 一般公共预算财政拨款支出决算明细表'!BH9)</f>
        <v>0.0</v>
      </c>
      <c r="AW9" s="24" t="n">
        <f>'Z08 一般公共预算财政拨款支出决算明细表'!AW9</f>
        <v>0.0</v>
      </c>
      <c r="AX9" s="24" t="n">
        <f>'Z08 一般公共预算财政拨款支出决算明细表'!AX9</f>
        <v>0.0</v>
      </c>
      <c r="AY9" s="24" t="n">
        <f>'Z08 一般公共预算财政拨款支出决算明细表'!AY9</f>
        <v>0.0</v>
      </c>
      <c r="AZ9" s="24" t="n">
        <f>'Z08 一般公共预算财政拨款支出决算明细表'!AZ9</f>
        <v>0.0</v>
      </c>
      <c r="BA9" s="24" t="n">
        <f>'Z08 一般公共预算财政拨款支出决算明细表'!BA9</f>
        <v>0.0</v>
      </c>
      <c r="BB9" s="24" t="n">
        <f>'Z08 一般公共预算财政拨款支出决算明细表'!BB9</f>
        <v>0.0</v>
      </c>
      <c r="BC9" s="24" t="n">
        <f>'Z08 一般公共预算财政拨款支出决算明细表'!BC9</f>
        <v>0.0</v>
      </c>
      <c r="BD9" s="24" t="n">
        <f>'Z08 一般公共预算财政拨款支出决算明细表'!BD9</f>
        <v>0.0</v>
      </c>
      <c r="BE9" s="24" t="n">
        <f>'Z08 一般公共预算财政拨款支出决算明细表'!BE9</f>
        <v>0.0</v>
      </c>
      <c r="BF9" s="24" t="n">
        <f>'Z08 一般公共预算财政拨款支出决算明细表'!BF9</f>
        <v>0.0</v>
      </c>
      <c r="BG9" s="24" t="n">
        <f>'Z08 一般公共预算财政拨款支出决算明细表'!BG9</f>
        <v>0.0</v>
      </c>
      <c r="BH9" s="24" t="n">
        <f>'Z08 一般公共预算财政拨款支出决算明细表'!BH9</f>
        <v>0.0</v>
      </c>
      <c r="BI9" s="24" t="n">
        <f>('Z08 一般公共预算财政拨款支出决算明细表'!BJ9+'Z08 一般公共预算财政拨款支出决算明细表'!BK9+'Z08 一般公共预算财政拨款支出决算明细表'!BL9+'Z08 一般公共预算财政拨款支出决算明细表'!BM9)</f>
        <v>0.0</v>
      </c>
      <c r="BJ9" s="24" t="n">
        <f>'Z08 一般公共预算财政拨款支出决算明细表'!BJ9</f>
        <v>0.0</v>
      </c>
      <c r="BK9" s="24" t="n">
        <f>'Z08 一般公共预算财政拨款支出决算明细表'!BK9</f>
        <v>0.0</v>
      </c>
      <c r="BL9" s="24" t="n">
        <f>'Z08 一般公共预算财政拨款支出决算明细表'!BL9</f>
        <v>0.0</v>
      </c>
      <c r="BM9" s="24" t="n">
        <f>'Z08 一般公共预算财政拨款支出决算明细表'!BM9</f>
        <v>0.0</v>
      </c>
      <c r="BN9" s="24" t="n">
        <f>'Z08 一般公共预算财政拨款支出决算明细表'!BN9</f>
        <v>0.0</v>
      </c>
      <c r="BO9" s="24" t="n">
        <f>'Z08 一般公共预算财政拨款支出决算明细表'!BO9</f>
        <v>0.0</v>
      </c>
      <c r="BP9" s="24" t="n">
        <f>'Z08 一般公共预算财政拨款支出决算明细表'!BP9</f>
        <v>0.0</v>
      </c>
      <c r="BQ9" s="24" t="n">
        <f>'Z08 一般公共预算财政拨款支出决算明细表'!BQ9</f>
        <v>0.0</v>
      </c>
      <c r="BR9" s="24" t="n">
        <f>'Z08 一般公共预算财政拨款支出决算明细表'!BR9</f>
        <v>0.0</v>
      </c>
      <c r="BS9" s="24" t="n">
        <f>'Z08 一般公共预算财政拨款支出决算明细表'!BS9</f>
        <v>0.0</v>
      </c>
      <c r="BT9" s="24" t="n">
        <f>'Z08 一般公共预算财政拨款支出决算明细表'!BT9</f>
        <v>0.0</v>
      </c>
      <c r="BU9" s="24" t="n">
        <f>'Z08 一般公共预算财政拨款支出决算明细表'!BU9</f>
        <v>0.0</v>
      </c>
      <c r="BV9" s="24" t="n">
        <f>'Z08 一般公共预算财政拨款支出决算明细表'!BV9</f>
        <v>0.0</v>
      </c>
      <c r="BW9" s="24" t="n">
        <f>'Z08 一般公共预算财政拨款支出决算明细表'!BW9</f>
        <v>0.0</v>
      </c>
      <c r="BX9" s="24" t="n">
        <f>'Z08 一般公共预算财政拨款支出决算明细表'!BX9</f>
        <v>0.0</v>
      </c>
      <c r="BY9" s="24" t="n">
        <f>'Z08 一般公共预算财政拨款支出决算明细表'!BY9</f>
        <v>0.0</v>
      </c>
      <c r="BZ9" s="24" t="n">
        <f>'Z08 一般公共预算财政拨款支出决算明细表'!BZ9</f>
        <v>0.0</v>
      </c>
      <c r="CA9" s="24" t="n">
        <f>'Z08 一般公共预算财政拨款支出决算明细表'!CA9</f>
        <v>0.0</v>
      </c>
      <c r="CB9" s="24" t="n">
        <f>'Z08 一般公共预算财政拨款支出决算明细表'!CB9</f>
        <v>0.0</v>
      </c>
      <c r="CC9" s="24" t="n">
        <f>'Z08 一般公共预算财政拨款支出决算明细表'!CC9</f>
        <v>0.0</v>
      </c>
      <c r="CD9" s="24" t="n">
        <f>'Z08 一般公共预算财政拨款支出决算明细表'!CD9</f>
        <v>0.0</v>
      </c>
      <c r="CE9" s="24" t="n">
        <f>'Z08 一般公共预算财政拨款支出决算明细表'!CE9</f>
        <v>0.0</v>
      </c>
      <c r="CF9" s="24" t="n">
        <f>'Z08 一般公共预算财政拨款支出决算明细表'!CF9</f>
        <v>0.0</v>
      </c>
      <c r="CG9" s="24" t="n">
        <f>'Z08 一般公共预算财政拨款支出决算明细表'!CG9</f>
        <v>0.0</v>
      </c>
      <c r="CH9" s="24" t="n">
        <f>'Z08 一般公共预算财政拨款支出决算明细表'!CH9</f>
        <v>0.0</v>
      </c>
      <c r="CI9" s="24" t="n">
        <f>'Z08 一般公共预算财政拨款支出决算明细表'!CI9</f>
        <v>0.0</v>
      </c>
      <c r="CJ9" s="24" t="n">
        <f>'Z08 一般公共预算财政拨款支出决算明细表'!CJ9</f>
        <v>0.0</v>
      </c>
      <c r="CK9" s="24" t="n">
        <f>'Z08 一般公共预算财政拨款支出决算明细表'!CK9</f>
        <v>0.0</v>
      </c>
      <c r="CL9" s="24" t="n">
        <f>'Z08 一般公共预算财政拨款支出决算明细表'!CL9</f>
        <v>0.0</v>
      </c>
      <c r="CM9" s="24" t="n">
        <f>'Z08 一般公共预算财政拨款支出决算明细表'!CM9</f>
        <v>0.0</v>
      </c>
      <c r="CN9" s="24" t="n">
        <f>'Z08 一般公共预算财政拨款支出决算明细表'!CN9</f>
        <v>0.0</v>
      </c>
      <c r="CO9" s="24" t="n">
        <f>'Z08 一般公共预算财政拨款支出决算明细表'!CO9</f>
        <v>0.0</v>
      </c>
      <c r="CP9" s="24" t="n">
        <f>'Z08 一般公共预算财政拨款支出决算明细表'!CP9</f>
        <v>0.0</v>
      </c>
      <c r="CQ9" s="24" t="n">
        <f>'Z08 一般公共预算财政拨款支出决算明细表'!CQ9</f>
        <v>0.0</v>
      </c>
      <c r="CR9" s="24" t="n">
        <f>'Z08 一般公共预算财政拨款支出决算明细表'!CS9 + 'Z08 一般公共预算财政拨款支出决算明细表'!CT9</f>
        <v>0.0</v>
      </c>
      <c r="CS9" s="24" t="n">
        <f>'Z08 一般公共预算财政拨款支出决算明细表'!CS9</f>
        <v>0.0</v>
      </c>
      <c r="CT9" s="24" t="n">
        <f>'Z08 一般公共预算财政拨款支出决算明细表'!CT9</f>
        <v>0.0</v>
      </c>
      <c r="CU9" s="24" t="n">
        <f>'Z08 一般公共预算财政拨款支出决算明细表'!CU9</f>
        <v>0.0</v>
      </c>
      <c r="CV9" s="24" t="n">
        <f>'Z08 一般公共预算财政拨款支出决算明细表'!CV9</f>
        <v>0.0</v>
      </c>
      <c r="CW9" s="24" t="n">
        <f>'Z08 一般公共预算财政拨款支出决算明细表'!CW9</f>
        <v>0.0</v>
      </c>
      <c r="CX9" s="24" t="n">
        <f>'Z08 一般公共预算财政拨款支出决算明细表'!CX9</f>
        <v>0.0</v>
      </c>
      <c r="CY9" s="24" t="n">
        <f>'Z08 一般公共预算财政拨款支出决算明细表'!CY9</f>
        <v>0.0</v>
      </c>
      <c r="CZ9" s="24" t="n">
        <f>'Z08 一般公共预算财政拨款支出决算明细表'!CZ9</f>
        <v>0.0</v>
      </c>
      <c r="DA9" s="24" t="n">
        <f>('Z08 一般公共预算财政拨款支出决算明细表'!DB9+'Z08 一般公共预算财政拨款支出决算明细表'!DC9+'Z08 一般公共预算财政拨款支出决算明细表'!DD9)</f>
        <v>0.0</v>
      </c>
      <c r="DB9" s="24" t="n">
        <f>'Z08 一般公共预算财政拨款支出决算明细表'!DB9</f>
        <v>0.0</v>
      </c>
      <c r="DC9" s="24" t="n">
        <f>'Z08 一般公共预算财政拨款支出决算明细表'!DC9</f>
        <v>0.0</v>
      </c>
      <c r="DD9" s="24" t="n">
        <f>'Z08 一般公共预算财政拨款支出决算明细表'!DD9</f>
        <v>0.0</v>
      </c>
      <c r="DE9" s="24" t="n">
        <f>'Z08 一般公共预算财政拨款支出决算明细表'!DE9</f>
        <v>0.0</v>
      </c>
      <c r="DF9" s="24" t="n">
        <f>'Z08 一般公共预算财政拨款支出决算明细表'!DF9</f>
        <v>0.0</v>
      </c>
      <c r="DG9" s="24" t="n">
        <f>'Z08 一般公共预算财政拨款支出决算明细表'!DG9</f>
        <v>0.0</v>
      </c>
      <c r="DH9" s="24" t="n">
        <f>'Z08 一般公共预算财政拨款支出决算明细表'!DH9</f>
        <v>0.0</v>
      </c>
      <c r="DI9" s="24" t="n">
        <f>'Z08 一般公共预算财政拨款支出决算明细表'!DI9</f>
        <v>0.0</v>
      </c>
      <c r="DJ9" s="26" t="n">
        <f>'Z08 一般公共预算财政拨款支出决算明细表'!DJ9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775686.3</v>
      </c>
      <c r="F6" s="24" t="n">
        <f>SUM('Z08_1 一般公共预算财政拨款基本支出决算明细表'!F7)</f>
        <v>690195.0</v>
      </c>
      <c r="G6" s="24" t="n">
        <f>SUM('Z08_1 一般公共预算财政拨款基本支出决算明细表'!G7)</f>
        <v>273652.0</v>
      </c>
      <c r="H6" s="24" t="n">
        <f>SUM('Z08_1 一般公共预算财政拨款基本支出决算明细表'!H7)</f>
        <v>188578.0</v>
      </c>
      <c r="I6" s="24" t="n">
        <f>SUM('Z08_1 一般公共预算财政拨款基本支出决算明细表'!I7)</f>
        <v>0.0</v>
      </c>
      <c r="J6" s="24" t="n">
        <f>SUM('Z08_1 一般公共预算财政拨款基本支出决算明细表'!J7)</f>
        <v>0.0</v>
      </c>
      <c r="K6" s="24" t="n">
        <f>SUM('Z08_1 一般公共预算财政拨款基本支出决算明细表'!K7)</f>
        <v>227965.0</v>
      </c>
      <c r="L6" s="24" t="n">
        <f>SUM('Z08_1 一般公共预算财政拨款基本支出决算明细表'!L7)</f>
        <v>0.0</v>
      </c>
      <c r="M6" s="24" t="n">
        <f>SUM('Z08_1 一般公共预算财政拨款基本支出决算明细表'!M7)</f>
        <v>0.0</v>
      </c>
      <c r="N6" s="24" t="n">
        <f>SUM('Z08_1 一般公共预算财政拨款基本支出决算明细表'!N7)</f>
        <v>0.0</v>
      </c>
      <c r="O6" s="24" t="n">
        <f>SUM('Z08_1 一般公共预算财政拨款基本支出决算明细表'!O7)</f>
        <v>0.0</v>
      </c>
      <c r="P6" s="24" t="n">
        <f>SUM('Z08_1 一般公共预算财政拨款基本支出决算明细表'!P7)</f>
        <v>0.0</v>
      </c>
      <c r="Q6" s="24" t="n">
        <f>SUM('Z08_1 一般公共预算财政拨款基本支出决算明细表'!Q7)</f>
        <v>0.0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85491.3</v>
      </c>
      <c r="U6" s="24" t="n">
        <f>SUM('Z08_1 一般公共预算财政拨款基本支出决算明细表'!U7)</f>
        <v>51839.0</v>
      </c>
      <c r="V6" s="24" t="n">
        <f>SUM('Z08_1 一般公共预算财政拨款基本支出决算明细表'!V7)</f>
        <v>3562.3</v>
      </c>
      <c r="W6" s="24" t="n">
        <f>SUM('Z08_1 一般公共预算财政拨款基本支出决算明细表'!W7)</f>
        <v>0.0</v>
      </c>
      <c r="X6" s="24" t="n">
        <f>SUM('Z08_1 一般公共预算财政拨款基本支出决算明细表'!X7)</f>
        <v>0.0</v>
      </c>
      <c r="Y6" s="24" t="n">
        <f>SUM('Z08_1 一般公共预算财政拨款基本支出决算明细表'!Y7)</f>
        <v>1890.0</v>
      </c>
      <c r="Z6" s="24" t="n">
        <f>SUM('Z08_1 一般公共预算财政拨款基本支出决算明细表'!Z7)</f>
        <v>0.0</v>
      </c>
      <c r="AA6" s="24" t="n">
        <f>SUM('Z08_1 一般公共预算财政拨款基本支出决算明细表'!AA7)</f>
        <v>1000.0</v>
      </c>
      <c r="AB6" s="24" t="n">
        <f>SUM('Z08_1 一般公共预算财政拨款基本支出决算明细表'!AB7)</f>
        <v>0.0</v>
      </c>
      <c r="AC6" s="24" t="n">
        <f>SUM('Z08_1 一般公共预算财政拨款基本支出决算明细表'!AC7)</f>
        <v>0.0</v>
      </c>
      <c r="AD6" s="24" t="n">
        <f>SUM('Z08_1 一般公共预算财政拨款基本支出决算明细表'!AD7)</f>
        <v>2880.0</v>
      </c>
      <c r="AE6" s="24" t="n">
        <f>SUM('Z08_1 一般公共预算财政拨款基本支出决算明细表'!AE7)</f>
        <v>0.0</v>
      </c>
      <c r="AF6" s="24" t="n">
        <f>SUM('Z08_1 一般公共预算财政拨款基本支出决算明细表'!AF7)</f>
        <v>4875.0</v>
      </c>
      <c r="AG6" s="24" t="n">
        <f>SUM('Z08_1 一般公共预算财政拨款基本支出决算明细表'!AG7)</f>
        <v>0.0</v>
      </c>
      <c r="AH6" s="24" t="n">
        <f>SUM('Z08_1 一般公共预算财政拨款基本支出决算明细表'!AH7)</f>
        <v>0.0</v>
      </c>
      <c r="AI6" s="24" t="n">
        <f>SUM('Z08_1 一般公共预算财政拨款基本支出决算明细表'!AI7)</f>
        <v>2350.0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7436.0</v>
      </c>
      <c r="AO6" s="24" t="n">
        <f>SUM('Z08_1 一般公共预算财政拨款基本支出决算明细表'!AO7)</f>
        <v>0.0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9659.0</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2011301</t>
        </is>
      </c>
      <c r="B7" s="174"/>
      <c r="C7" s="174"/>
      <c r="D7" s="30" t="inlineStr">
        <is>
          <t>行政运行</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775686.3</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690195.0</v>
      </c>
      <c r="G7" s="24" t="n">
        <v>273652.0</v>
      </c>
      <c r="H7" s="24" t="n">
        <v>188578.0</v>
      </c>
      <c r="I7" s="24" t="n">
        <v>0.0</v>
      </c>
      <c r="J7" s="24" t="n">
        <v>0.0</v>
      </c>
      <c r="K7" s="24" t="n">
        <v>227965.0</v>
      </c>
      <c r="L7" s="24" t="n">
        <v>0.0</v>
      </c>
      <c r="M7" s="24" t="n">
        <v>0.0</v>
      </c>
      <c r="N7" s="24" t="n">
        <v>0.0</v>
      </c>
      <c r="O7" s="24" t="n">
        <v>0.0</v>
      </c>
      <c r="P7" s="24" t="n">
        <v>0.0</v>
      </c>
      <c r="Q7" s="24" t="n">
        <v>0.0</v>
      </c>
      <c r="R7" s="24" t="n">
        <v>0.0</v>
      </c>
      <c r="S7" s="24" t="n">
        <v>0.0</v>
      </c>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85491.3</v>
      </c>
      <c r="U7" s="24" t="n">
        <v>51839.0</v>
      </c>
      <c r="V7" s="24" t="n">
        <v>3562.3</v>
      </c>
      <c r="W7" s="24" t="n">
        <v>0.0</v>
      </c>
      <c r="X7" s="24" t="n">
        <v>0.0</v>
      </c>
      <c r="Y7" s="24" t="n">
        <v>1890.0</v>
      </c>
      <c r="Z7" s="24" t="n">
        <v>0.0</v>
      </c>
      <c r="AA7" s="24" t="n">
        <v>1000.0</v>
      </c>
      <c r="AB7" s="24" t="n">
        <v>0.0</v>
      </c>
      <c r="AC7" s="24" t="n">
        <v>0.0</v>
      </c>
      <c r="AD7" s="24" t="n">
        <v>2880.0</v>
      </c>
      <c r="AE7" s="24" t="n">
        <v>0.0</v>
      </c>
      <c r="AF7" s="24" t="n">
        <v>4875.0</v>
      </c>
      <c r="AG7" s="24" t="n">
        <v>0.0</v>
      </c>
      <c r="AH7" s="24" t="n">
        <v>0.0</v>
      </c>
      <c r="AI7" s="24" t="n">
        <v>2350.0</v>
      </c>
      <c r="AJ7" s="24" t="n">
        <v>0.0</v>
      </c>
      <c r="AK7" s="24" t="n">
        <v>0.0</v>
      </c>
      <c r="AL7" s="24" t="n">
        <v>0.0</v>
      </c>
      <c r="AM7" s="24" t="n">
        <v>0.0</v>
      </c>
      <c r="AN7" s="24" t="n">
        <v>7436.0</v>
      </c>
      <c r="AO7" s="24" t="n">
        <v>0.0</v>
      </c>
      <c r="AP7" s="24" t="n">
        <v>0.0</v>
      </c>
      <c r="AQ7" s="24" t="n">
        <v>0.0</v>
      </c>
      <c r="AR7" s="24" t="n">
        <v>0.0</v>
      </c>
      <c r="AS7" s="24" t="n">
        <v>0.0</v>
      </c>
      <c r="AT7" s="24" t="n">
        <v>0.0</v>
      </c>
      <c r="AU7" s="24" t="n">
        <v>9659.0</v>
      </c>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1726149.18</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1632100.18</v>
      </c>
      <c r="AA6" s="24" t="n">
        <f>SUM('Z08_2 一般公共预算财政拨款项目支出决算明细表'!AA7)</f>
        <v>17600.0</v>
      </c>
      <c r="AB6" s="24" t="n">
        <f>SUM('Z08_2 一般公共预算财政拨款项目支出决算明细表'!AB7)</f>
        <v>108000.0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113924.18</v>
      </c>
      <c r="AK6" s="24" t="n">
        <f>SUM('Z08_2 一般公共预算财政拨款项目支出决算明细表'!AK7)</f>
        <v>0.0</v>
      </c>
      <c r="AL6" s="24" t="n">
        <f>SUM('Z08_2 一般公共预算财政拨款项目支出决算明细表'!AL7)</f>
        <v>0.0</v>
      </c>
      <c r="AM6" s="24" t="n">
        <f>SUM('Z08_2 一般公共预算财政拨款项目支出决算明细表'!AM7)</f>
        <v>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0.0</v>
      </c>
      <c r="AU6" s="24" t="n">
        <f>SUM('Z08_2 一般公共预算财政拨款项目支出决算明细表'!AU7)</f>
        <v>1387176.0</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5400.0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94049.0</v>
      </c>
      <c r="CH6" s="24" t="n">
        <f>SUM('Z08_2 一般公共预算财政拨款项目支出决算明细表'!CH7)</f>
        <v>0.0</v>
      </c>
      <c r="CI6" s="24" t="n">
        <f>SUM('Z08_2 一般公共预算财政拨款项目支出决算明细表'!CI7)</f>
        <v>94049.0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2011308</t>
        </is>
      </c>
      <c r="B7" s="174"/>
      <c r="C7" s="174"/>
      <c r="D7" s="172" t="inlineStr">
        <is>
          <t>招商引资费</t>
        </is>
      </c>
      <c r="E7" s="172"/>
      <c r="F7" s="172" t="inlineStr">
        <is>
          <t>其他运转类</t>
        </is>
      </c>
      <c r="G7" s="172"/>
      <c r="H7" s="172"/>
      <c r="I7" s="172" t="inlineStr">
        <is>
          <t>非基建项目</t>
        </is>
      </c>
      <c r="J7" s="172" t="inlineStr">
        <is>
          <t>否</t>
        </is>
      </c>
      <c r="K7" s="24" t="n">
        <v>510773.18</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416724.18</v>
      </c>
      <c r="AA7" s="24" t="n">
        <v>17600.0</v>
      </c>
      <c r="AB7" s="24" t="n">
        <v>108000.0</v>
      </c>
      <c r="AC7" s="24" t="n">
        <v>0.0</v>
      </c>
      <c r="AD7" s="24" t="n">
        <v>0.0</v>
      </c>
      <c r="AE7" s="24" t="n">
        <v>0.0</v>
      </c>
      <c r="AF7" s="24" t="n">
        <v>0.0</v>
      </c>
      <c r="AG7" s="24" t="n">
        <v>0.0</v>
      </c>
      <c r="AH7" s="24" t="n">
        <v>0.0</v>
      </c>
      <c r="AI7" s="24" t="n">
        <v>0.0</v>
      </c>
      <c r="AJ7" s="24" t="n">
        <v>113924.18</v>
      </c>
      <c r="AK7" s="24" t="n">
        <v>0.0</v>
      </c>
      <c r="AL7" s="24" t="n">
        <v>0.0</v>
      </c>
      <c r="AM7" s="24" t="n">
        <v>0.0</v>
      </c>
      <c r="AN7" s="24" t="n">
        <v>0.0</v>
      </c>
      <c r="AO7" s="24" t="n">
        <v>0.0</v>
      </c>
      <c r="AP7" s="24" t="n">
        <v>0.0</v>
      </c>
      <c r="AQ7" s="24" t="n">
        <v>0.0</v>
      </c>
      <c r="AR7" s="24" t="n">
        <v>0.0</v>
      </c>
      <c r="AS7" s="24" t="n">
        <v>0.0</v>
      </c>
      <c r="AT7" s="24" t="n">
        <v>0.0</v>
      </c>
      <c r="AU7" s="24" t="n">
        <v>171800.0</v>
      </c>
      <c r="AV7" s="24" t="n">
        <v>0.0</v>
      </c>
      <c r="AW7" s="24" t="n">
        <v>0.0</v>
      </c>
      <c r="AX7" s="24" t="n">
        <v>0.0</v>
      </c>
      <c r="AY7" s="24" t="n">
        <v>0.0</v>
      </c>
      <c r="AZ7" s="24" t="n">
        <v>0.0</v>
      </c>
      <c r="BA7" s="24" t="n">
        <v>5400.0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94049.0</v>
      </c>
      <c r="CH7" s="24" t="n">
        <v>0.0</v>
      </c>
      <c r="CI7" s="24" t="n">
        <v>94049.0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2159999</t>
        </is>
      </c>
      <c r="B8" s="174"/>
      <c r="C8" s="174"/>
      <c r="D8" s="172" t="inlineStr">
        <is>
          <t>投贸中心资源勘探工业信息等支出</t>
        </is>
      </c>
      <c r="E8" s="172"/>
      <c r="F8" s="172" t="inlineStr">
        <is>
          <t>其他运转类</t>
        </is>
      </c>
      <c r="G8" s="172"/>
      <c r="H8" s="172"/>
      <c r="I8" s="172" t="inlineStr">
        <is>
          <t>非基建项目</t>
        </is>
      </c>
      <c r="J8" s="172" t="inlineStr">
        <is>
          <t>否</t>
        </is>
      </c>
      <c r="K8" s="24" t="n">
        <f>'Z08_2 一般公共预算财政拨款项目支出决算明细表'!L8 + 'Z08_2 一般公共预算财政拨款项目支出决算明细表'!Z8 + 'Z08_2 一般公共预算财政拨款项目支出决算明细表'!BB8 + 'Z08_2 一般公共预算财政拨款项目支出决算明细表'!BO8 + 'Z08_2 一般公共预算财政拨款项目支出决算明细表'!BT8 + 'Z08_2 一般公共预算财政拨款项目支出决算明细表'!CG8 + 'Z08_2 一般公共预算财政拨款项目支出决算明细表'!CX8 + 'Z08_2 一般公共预算财政拨款项目支出决算明细表'!DA8 + 'Z08_2 一般公共预算财政拨款项目支出决算明细表'!DG8 + 'Z08_2 一般公共预算财政拨款项目支出决算明细表'!DK8</f>
        <v>1215376.0</v>
      </c>
      <c r="L8" s="24" t="n">
        <f>('Z08_2 一般公共预算财政拨款项目支出决算明细表'!M8+'Z08_2 一般公共预算财政拨款项目支出决算明细表'!N8+'Z08_2 一般公共预算财政拨款项目支出决算明细表'!O8+'Z08_2 一般公共预算财政拨款项目支出决算明细表'!P8+'Z08_2 一般公共预算财政拨款项目支出决算明细表'!Q8+'Z08_2 一般公共预算财政拨款项目支出决算明细表'!R8+'Z08_2 一般公共预算财政拨款项目支出决算明细表'!S8+'Z08_2 一般公共预算财政拨款项目支出决算明细表'!T8+'Z08_2 一般公共预算财政拨款项目支出决算明细表'!U8+'Z08_2 一般公共预算财政拨款项目支出决算明细表'!V8+'Z08_2 一般公共预算财政拨款项目支出决算明细表'!W8+'Z08_2 一般公共预算财政拨款项目支出决算明细表'!X8+'Z08_2 一般公共预算财政拨款项目支出决算明细表'!Y8)</f>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f>('Z08_2 一般公共预算财政拨款项目支出决算明细表'!AA8+'Z08_2 一般公共预算财政拨款项目支出决算明细表'!AB8+'Z08_2 一般公共预算财政拨款项目支出决算明细表'!AC8+'Z08_2 一般公共预算财政拨款项目支出决算明细表'!AD8+'Z08_2 一般公共预算财政拨款项目支出决算明细表'!AE8+'Z08_2 一般公共预算财政拨款项目支出决算明细表'!AF8+'Z08_2 一般公共预算财政拨款项目支出决算明细表'!AG8+'Z08_2 一般公共预算财政拨款项目支出决算明细表'!AH8+'Z08_2 一般公共预算财政拨款项目支出决算明细表'!AI8+'Z08_2 一般公共预算财政拨款项目支出决算明细表'!AJ8+'Z08_2 一般公共预算财政拨款项目支出决算明细表'!AK8+'Z08_2 一般公共预算财政拨款项目支出决算明细表'!AL8+'Z08_2 一般公共预算财政拨款项目支出决算明细表'!AM8+'Z08_2 一般公共预算财政拨款项目支出决算明细表'!AN8+'Z08_2 一般公共预算财政拨款项目支出决算明细表'!AO8+'Z08_2 一般公共预算财政拨款项目支出决算明细表'!AP8+'Z08_2 一般公共预算财政拨款项目支出决算明细表'!AQ8+'Z08_2 一般公共预算财政拨款项目支出决算明细表'!AR8+'Z08_2 一般公共预算财政拨款项目支出决算明细表'!AS8+'Z08_2 一般公共预算财政拨款项目支出决算明细表'!AT8+'Z08_2 一般公共预算财政拨款项目支出决算明细表'!AU8+'Z08_2 一般公共预算财政拨款项目支出决算明细表'!AV8+'Z08_2 一般公共预算财政拨款项目支出决算明细表'!AW8+'Z08_2 一般公共预算财政拨款项目支出决算明细表'!AX8+'Z08_2 一般公共预算财政拨款项目支出决算明细表'!AY8+'Z08_2 一般公共预算财政拨款项目支出决算明细表'!AZ8+'Z08_2 一般公共预算财政拨款项目支出决算明细表'!BA8)</f>
        <v>1215376.0</v>
      </c>
      <c r="AA8" s="24" t="n">
        <v>0.0</v>
      </c>
      <c r="AB8" s="24" t="n">
        <v>0.0</v>
      </c>
      <c r="AC8" s="24" t="n">
        <v>0.0</v>
      </c>
      <c r="AD8" s="24" t="n">
        <v>0.0</v>
      </c>
      <c r="AE8" s="24" t="n">
        <v>0.0</v>
      </c>
      <c r="AF8" s="24" t="n">
        <v>0.0</v>
      </c>
      <c r="AG8" s="24" t="n">
        <v>0.0</v>
      </c>
      <c r="AH8" s="24" t="n">
        <v>0.0</v>
      </c>
      <c r="AI8" s="24" t="n">
        <v>0.0</v>
      </c>
      <c r="AJ8" s="24" t="n">
        <v>0.0</v>
      </c>
      <c r="AK8" s="24" t="n">
        <v>0.0</v>
      </c>
      <c r="AL8" s="24" t="n">
        <v>0.0</v>
      </c>
      <c r="AM8" s="24" t="n">
        <v>0.0</v>
      </c>
      <c r="AN8" s="24" t="n">
        <v>0.0</v>
      </c>
      <c r="AO8" s="24" t="n">
        <v>0.0</v>
      </c>
      <c r="AP8" s="24" t="n">
        <v>0.0</v>
      </c>
      <c r="AQ8" s="24" t="n">
        <v>0.0</v>
      </c>
      <c r="AR8" s="24" t="n">
        <v>0.0</v>
      </c>
      <c r="AS8" s="24" t="n">
        <v>0.0</v>
      </c>
      <c r="AT8" s="24" t="n">
        <v>0.0</v>
      </c>
      <c r="AU8" s="24" t="n">
        <v>1215376.0</v>
      </c>
      <c r="AV8" s="24" t="n">
        <v>0.0</v>
      </c>
      <c r="AW8" s="24" t="n">
        <v>0.0</v>
      </c>
      <c r="AX8" s="24" t="n">
        <v>0.0</v>
      </c>
      <c r="AY8" s="24" t="n">
        <v>0.0</v>
      </c>
      <c r="AZ8" s="24" t="n">
        <v>0.0</v>
      </c>
      <c r="BA8" s="24" t="n">
        <v>0.0</v>
      </c>
      <c r="BB8" s="24" t="n">
        <f>('Z08_2 一般公共预算财政拨款项目支出决算明细表'!BC8+'Z08_2 一般公共预算财政拨款项目支出决算明细表'!BD8+'Z08_2 一般公共预算财政拨款项目支出决算明细表'!BE8+'Z08_2 一般公共预算财政拨款项目支出决算明细表'!BF8+'Z08_2 一般公共预算财政拨款项目支出决算明细表'!BG8+'Z08_2 一般公共预算财政拨款项目支出决算明细表'!BH8+'Z08_2 一般公共预算财政拨款项目支出决算明细表'!BI8+'Z08_2 一般公共预算财政拨款项目支出决算明细表'!BJ8+'Z08_2 一般公共预算财政拨款项目支出决算明细表'!BK8+'Z08_2 一般公共预算财政拨款项目支出决算明细表'!BL8+'Z08_2 一般公共预算财政拨款项目支出决算明细表'!BM8+'Z08_2 一般公共预算财政拨款项目支出决算明细表'!BN8)</f>
        <v>0.0</v>
      </c>
      <c r="BC8" s="24" t="n">
        <v>0.0</v>
      </c>
      <c r="BD8" s="24" t="n">
        <v>0.0</v>
      </c>
      <c r="BE8" s="24" t="n">
        <v>0.0</v>
      </c>
      <c r="BF8" s="24" t="n">
        <v>0.0</v>
      </c>
      <c r="BG8" s="24" t="n">
        <v>0.0</v>
      </c>
      <c r="BH8" s="24" t="n">
        <v>0.0</v>
      </c>
      <c r="BI8" s="24" t="n">
        <v>0.0</v>
      </c>
      <c r="BJ8" s="24" t="n">
        <v>0.0</v>
      </c>
      <c r="BK8" s="24" t="n">
        <v>0.0</v>
      </c>
      <c r="BL8" s="24" t="n">
        <v>0.0</v>
      </c>
      <c r="BM8" s="24" t="n">
        <v>0.0</v>
      </c>
      <c r="BN8" s="24" t="n">
        <v>0.0</v>
      </c>
      <c r="BO8" s="24" t="n">
        <f>('Z08_2 一般公共预算财政拨款项目支出决算明细表'!BP8+'Z08_2 一般公共预算财政拨款项目支出决算明细表'!BQ8+'Z08_2 一般公共预算财政拨款项目支出决算明细表'!BR8+'Z08_2 一般公共预算财政拨款项目支出决算明细表'!BS8)</f>
        <v>0.0</v>
      </c>
      <c r="BP8" s="24" t="n">
        <v>0.0</v>
      </c>
      <c r="BQ8" s="24" t="n">
        <v>0.0</v>
      </c>
      <c r="BR8" s="24" t="n">
        <v>0.0</v>
      </c>
      <c r="BS8" s="24" t="n">
        <v>0.0</v>
      </c>
      <c r="BT8" s="24" t="n">
        <f>('Z08_2 一般公共预算财政拨款项目支出决算明细表'!BU8+'Z08_2 一般公共预算财政拨款项目支出决算明细表'!BV8+'Z08_2 一般公共预算财政拨款项目支出决算明细表'!BW8+'Z08_2 一般公共预算财政拨款项目支出决算明细表'!BX8+'Z08_2 一般公共预算财政拨款项目支出决算明细表'!BY8+'Z08_2 一般公共预算财政拨款项目支出决算明细表'!BZ8+'Z08_2 一般公共预算财政拨款项目支出决算明细表'!CA8+'Z08_2 一般公共预算财政拨款项目支出决算明细表'!CB8+'Z08_2 一般公共预算财政拨款项目支出决算明细表'!CC8+'Z08_2 一般公共预算财政拨款项目支出决算明细表'!CD8+'Z08_2 一般公共预算财政拨款项目支出决算明细表'!CE8+'Z08_2 一般公共预算财政拨款项目支出决算明细表'!CF8)</f>
        <v>0.0</v>
      </c>
      <c r="BU8" s="24" t="n">
        <v>0.0</v>
      </c>
      <c r="BV8" s="24" t="n">
        <v>0.0</v>
      </c>
      <c r="BW8" s="24" t="n">
        <v>0.0</v>
      </c>
      <c r="BX8" s="24" t="n">
        <v>0.0</v>
      </c>
      <c r="BY8" s="24" t="n">
        <v>0.0</v>
      </c>
      <c r="BZ8" s="24" t="n">
        <v>0.0</v>
      </c>
      <c r="CA8" s="24" t="n">
        <v>0.0</v>
      </c>
      <c r="CB8" s="24" t="n">
        <v>0.0</v>
      </c>
      <c r="CC8" s="24" t="n">
        <v>0.0</v>
      </c>
      <c r="CD8" s="24" t="n">
        <v>0.0</v>
      </c>
      <c r="CE8" s="24" t="n">
        <v>0.0</v>
      </c>
      <c r="CF8" s="24" t="n">
        <v>0.0</v>
      </c>
      <c r="CG8" s="24" t="n">
        <f>('Z08_2 一般公共预算财政拨款项目支出决算明细表'!CH8+'Z08_2 一般公共预算财政拨款项目支出决算明细表'!CI8+'Z08_2 一般公共预算财政拨款项目支出决算明细表'!CJ8+'Z08_2 一般公共预算财政拨款项目支出决算明细表'!CK8+'Z08_2 一般公共预算财政拨款项目支出决算明细表'!CL8+'Z08_2 一般公共预算财政拨款项目支出决算明细表'!CM8+'Z08_2 一般公共预算财政拨款项目支出决算明细表'!CN8+'Z08_2 一般公共预算财政拨款项目支出决算明细表'!CO8+'Z08_2 一般公共预算财政拨款项目支出决算明细表'!CP8+'Z08_2 一般公共预算财政拨款项目支出决算明细表'!CQ8+'Z08_2 一般公共预算财政拨款项目支出决算明细表'!CR8+'Z08_2 一般公共预算财政拨款项目支出决算明细表'!CS8+'Z08_2 一般公共预算财政拨款项目支出决算明细表'!CT8+'Z08_2 一般公共预算财政拨款项目支出决算明细表'!CU8+'Z08_2 一般公共预算财政拨款项目支出决算明细表'!CV8+'Z08_2 一般公共预算财政拨款项目支出决算明细表'!CW8)</f>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f>'Z08_2 一般公共预算财政拨款项目支出决算明细表'!CY8 + 'Z08_2 一般公共预算财政拨款项目支出决算明细表'!CZ8</f>
        <v>0.0</v>
      </c>
      <c r="CY8" s="24" t="n">
        <v>0.0</v>
      </c>
      <c r="CZ8" s="24" t="n">
        <v>0.0</v>
      </c>
      <c r="DA8" s="24" t="n">
        <f>('Z08_2 一般公共预算财政拨款项目支出决算明细表'!DB8+'Z08_2 一般公共预算财政拨款项目支出决算明细表'!DC8+'Z08_2 一般公共预算财政拨款项目支出决算明细表'!DD8+'Z08_2 一般公共预算财政拨款项目支出决算明细表'!DE8+'Z08_2 一般公共预算财政拨款项目支出决算明细表'!DF8)</f>
        <v>0.0</v>
      </c>
      <c r="DB8" s="24" t="n">
        <v>0.0</v>
      </c>
      <c r="DC8" s="24" t="n">
        <v>0.0</v>
      </c>
      <c r="DD8" s="24" t="n">
        <v>0.0</v>
      </c>
      <c r="DE8" s="24" t="n">
        <v>0.0</v>
      </c>
      <c r="DF8" s="24" t="n">
        <v>0.0</v>
      </c>
      <c r="DG8" s="24" t="n">
        <f>('Z08_2 一般公共预算财政拨款项目支出决算明细表'!DH8+'Z08_2 一般公共预算财政拨款项目支出决算明细表'!DI8+'Z08_2 一般公共预算财政拨款项目支出决算明细表'!DJ8)</f>
        <v>0.0</v>
      </c>
      <c r="DH8" s="24" t="n">
        <v>0.0</v>
      </c>
      <c r="DI8" s="24" t="n">
        <v>0.0</v>
      </c>
      <c r="DJ8" s="24" t="n">
        <v>0.0</v>
      </c>
      <c r="DK8" s="24" t="n">
        <f>('Z08_2 一般公共预算财政拨款项目支出决算明细表'!DL8+'Z08_2 一般公共预算财政拨款项目支出决算明细表'!DM8+'Z08_2 一般公共预算财政拨款项目支出决算明细表'!DN8+'Z08_2 一般公共预算财政拨款项目支出决算明细表'!DO8+'Z08_2 一般公共预算财政拨款项目支出决算明细表'!DP8)</f>
        <v>0.0</v>
      </c>
      <c r="DL8" s="24" t="n">
        <v>0.0</v>
      </c>
      <c r="DM8" s="24" t="n">
        <v>0.0</v>
      </c>
      <c r="DN8" s="24" t="n">
        <v>0.0</v>
      </c>
      <c r="DO8" s="24" t="n">
        <v>0.0</v>
      </c>
      <c r="DP8" s="26"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J7:J8" allowBlank="true" errorStyle="stop">
      <formula1>HIDDENSHEETNAME!$C$2:$C$3</formula1>
    </dataValidation>
    <dataValidation type="list" sqref="I7:I8" allowBlank="true" errorStyle="stop">
      <formula1>HIDDENSHEETNAME!$N$2:$N$5</formula1>
    </dataValidation>
    <dataValidation type="list" sqref="F7:F8"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94049.0</v>
      </c>
      <c r="E9" s="118" t="inlineStr">
        <is>
          <t>—</t>
        </is>
      </c>
      <c r="F9" s="108" t="n">
        <v>94049.0</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0.0</v>
      </c>
      <c r="F19" s="108" t="n">
        <v>0.0</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4238.2</v>
      </c>
      <c r="E20" s="118" t="inlineStr">
        <is>
          <t>—</t>
        </is>
      </c>
      <c r="F20" s="108" t="n">
        <v>5212.04</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89810.8</v>
      </c>
      <c r="E21" s="118" t="inlineStr">
        <is>
          <t>—</t>
        </is>
      </c>
      <c r="F21" s="108" t="n">
        <f>'F01 预算支出相关信息表'!F9 - 'F01 预算支出相关信息表'!F20</f>
        <v>88836.96</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9.0</v>
      </c>
      <c r="H7" s="228" t="n">
        <f>SUM('F02 基本数字表'!H8)</f>
        <v>9.0</v>
      </c>
      <c r="I7" s="228" t="n">
        <f>'F02 基本数字表'!P7 + 'F02 基本数字表'!W7 + 'F02 基本数字表'!AA7</f>
        <v>0.0</v>
      </c>
      <c r="J7" s="228" t="n">
        <f>'F02 基本数字表'!Q7 + 'F02 基本数字表'!X7 + 'F02 基本数字表'!AB7</f>
        <v>0.0</v>
      </c>
      <c r="K7" s="228" t="n">
        <f>'F02 基本数字表'!L7 + 'F02 基本数字表'!P7 + 'F02 基本数字表'!Q7</f>
        <v>9.0</v>
      </c>
      <c r="L7" s="228" t="n">
        <f>SUM('F02 基本数字表'!L8)</f>
        <v>9.0</v>
      </c>
      <c r="M7" s="228" t="n">
        <f>SUM('F02 基本数字表'!M8)</f>
        <v>0.0</v>
      </c>
      <c r="N7" s="228" t="n">
        <f>SUM('F02 基本数字表'!N8)</f>
        <v>0.0</v>
      </c>
      <c r="O7" s="228" t="n">
        <f>SUM('F02 基本数字表'!O8)</f>
        <v>9.0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2011301</t>
        </is>
      </c>
      <c r="B8" s="272"/>
      <c r="C8" s="272"/>
      <c r="D8" s="274" t="inlineStr">
        <is>
          <t>行政运行</t>
        </is>
      </c>
      <c r="E8" s="228" t="n">
        <v>1.0</v>
      </c>
      <c r="F8" s="228" t="n">
        <v>1.0</v>
      </c>
      <c r="G8" s="228" t="n">
        <f>('F02 基本数字表'!H8+'F02 基本数字表'!I8+'F02 基本数字表'!J8)</f>
        <v>9.0</v>
      </c>
      <c r="H8" s="228" t="n">
        <f>'F02 基本数字表'!L8 + 'F02 基本数字表'!S8 + 'F02 基本数字表'!Z8</f>
        <v>9.0</v>
      </c>
      <c r="I8" s="228" t="n">
        <f>'F02 基本数字表'!P8 + 'F02 基本数字表'!W8 + 'F02 基本数字表'!AA8</f>
        <v>0.0</v>
      </c>
      <c r="J8" s="228" t="n">
        <f>'F02 基本数字表'!Q8 + 'F02 基本数字表'!X8 + 'F02 基本数字表'!AB8</f>
        <v>0.0</v>
      </c>
      <c r="K8" s="228" t="n">
        <f>'F02 基本数字表'!L8 + 'F02 基本数字表'!P8 + 'F02 基本数字表'!Q8</f>
        <v>9.0</v>
      </c>
      <c r="L8" s="228" t="n">
        <f>('F02 基本数字表'!M8+'F02 基本数字表'!N8+'F02 基本数字表'!O8)</f>
        <v>9.0</v>
      </c>
      <c r="M8" s="228" t="n">
        <v>0.0</v>
      </c>
      <c r="N8" s="228" t="n">
        <v>0.0</v>
      </c>
      <c r="O8" s="228" t="n">
        <v>9.0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0.0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0.0</v>
      </c>
      <c r="D9" s="108" t="n">
        <v>0.0</v>
      </c>
      <c r="E9" s="108" t="n">
        <f>'F03 机构运行信息表'!E10 + 'F03 机构运行信息表'!E12</f>
        <v>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0.0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0.0</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0.0</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0.0</v>
      </c>
    </row>
    <row r="18" customHeight="true" ht="15.0">
      <c r="A18" s="112" t="inlineStr">
        <is>
          <t xml:space="preserve">     5．国内公务接待批次（个）</t>
        </is>
      </c>
      <c r="B18" s="104" t="inlineStr">
        <is>
          <t>16</t>
        </is>
      </c>
      <c r="C18" s="118" t="inlineStr">
        <is>
          <t>—</t>
        </is>
      </c>
      <c r="D18" s="118" t="inlineStr">
        <is>
          <t>—</t>
        </is>
      </c>
      <c r="E18" s="228" t="n">
        <v>0.0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0.0</v>
      </c>
    </row>
    <row r="20" customHeight="true" ht="15.0">
      <c r="A20" s="112" t="inlineStr">
        <is>
          <t xml:space="preserve">     6．国内公务接待人次（人）</t>
        </is>
      </c>
      <c r="B20" s="104" t="inlineStr">
        <is>
          <t>18</t>
        </is>
      </c>
      <c r="C20" s="118" t="inlineStr">
        <is>
          <t>—</t>
        </is>
      </c>
      <c r="D20" s="118" t="inlineStr">
        <is>
          <t>—</t>
        </is>
      </c>
      <c r="E20" s="228" t="n">
        <v>0.0</v>
      </c>
      <c r="F20" s="112" t="inlineStr">
        <is>
          <t xml:space="preserve">        其中：授予小微企业合同金额</t>
        </is>
      </c>
      <c r="G20" s="104" t="inlineStr">
        <is>
          <t>45</t>
        </is>
      </c>
      <c r="H20" s="110" t="n">
        <v>0.0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0.0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0.0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2350.0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0.0</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0.0</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775686.3</v>
      </c>
      <c r="K6" s="24" t="n">
        <f>SUM('F05 基本支出分项目收支情况表'!K7)</f>
        <v>0.0</v>
      </c>
      <c r="L6" s="24" t="n">
        <f>SUM('F05 基本支出分项目收支情况表'!L7)</f>
        <v>0.0</v>
      </c>
      <c r="M6" s="24" t="n">
        <f>SUM('F05 基本支出分项目收支情况表'!M7)</f>
        <v>775686.3</v>
      </c>
      <c r="N6" s="24" t="n">
        <f>SUM('F05 基本支出分项目收支情况表'!N7)</f>
        <v>0.0</v>
      </c>
      <c r="O6" s="24" t="n">
        <f>'F05 基本支出分项目收支情况表'!P6 + 'F05 基本支出分项目收支情况表'!Q6</f>
        <v>775686.3</v>
      </c>
      <c r="P6" s="24" t="n">
        <f>SUM('F05 基本支出分项目收支情况表'!P7)</f>
        <v>775686.3</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2011301</t>
        </is>
      </c>
      <c r="B7" s="174"/>
      <c r="C7" s="174"/>
      <c r="D7" s="172" t="inlineStr">
        <is>
          <t>行政运行</t>
        </is>
      </c>
      <c r="E7" s="172"/>
      <c r="F7" s="172"/>
      <c r="G7" s="172"/>
      <c r="H7" s="172"/>
      <c r="I7" s="172"/>
      <c r="J7" s="24" t="n">
        <f>'F05 基本支出分项目收支情况表'!K7 + 'F05 基本支出分项目收支情况表'!M7 + 'F05 基本支出分项目收支情况表'!N7</f>
        <v>775686.3</v>
      </c>
      <c r="K7" s="24" t="n">
        <v>0.0</v>
      </c>
      <c r="L7" s="24" t="n">
        <v>0.0</v>
      </c>
      <c r="M7" s="24" t="n">
        <v>775686.3</v>
      </c>
      <c r="N7" s="24" t="n">
        <v>0.0</v>
      </c>
      <c r="O7" s="24" t="n">
        <f>'F05 基本支出分项目收支情况表'!P7 + 'F05 基本支出分项目收支情况表'!Q7</f>
        <v>775686.3</v>
      </c>
      <c r="P7" s="24" t="n">
        <v>775686.3</v>
      </c>
      <c r="Q7" s="24" t="n">
        <v>0.0</v>
      </c>
      <c r="R7" s="24" t="n">
        <v>0.0</v>
      </c>
      <c r="S7" s="24" t="n">
        <v>0.0</v>
      </c>
      <c r="T7" s="24" t="n">
        <f>'F05 基本支出分项目收支情况表'!J7 - 'F05 基本支出分项目收支情况表'!O7 + 'F05 基本支出分项目收支情况表'!R7 - 'F05 基本支出分项目收支情况表'!S7</f>
        <v>0.0</v>
      </c>
      <c r="U7" s="26" t="n">
        <v>0.0</v>
      </c>
    </row>
  </sheetData>
  <mergeCells count="2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s>
  <dataValidations count="2">
    <dataValidation type="list" sqref="I7" allowBlank="true" errorStyle="stop">
      <formula1>HIDDENSHEETNAME!$C$2:$C$3</formula1>
    </dataValidation>
    <dataValidation type="list" sqref="F7"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2600000.0</v>
      </c>
      <c r="D4" s="24" t="n">
        <v>2501835.48</v>
      </c>
      <c r="E4" s="24" t="n">
        <v>2501835.48</v>
      </c>
      <c r="F4" s="22" t="inlineStr">
        <is>
          <t>一、一般公共服务支出</t>
        </is>
      </c>
      <c r="G4" s="18" t="inlineStr">
        <is>
          <t>32</t>
        </is>
      </c>
      <c r="H4" s="24" t="n">
        <v>1300000.0</v>
      </c>
      <c r="I4" s="24" t="n">
        <v>1286459.48</v>
      </c>
      <c r="J4" s="24" t="n">
        <v>1286459.48</v>
      </c>
      <c r="K4" s="22" t="inlineStr">
        <is>
          <t>一、基本支出</t>
        </is>
      </c>
      <c r="L4" s="18" t="inlineStr">
        <is>
          <t>58</t>
        </is>
      </c>
      <c r="M4" s="24" t="n">
        <f>'Z01 收入支出决算总表'!M5 + 'Z01 收入支出决算总表'!M6</f>
        <v>800000.0</v>
      </c>
      <c r="N4" s="24" t="n">
        <f>'Z01 收入支出决算总表'!N5 + 'Z01 收入支出决算总表'!N6</f>
        <v>775686.3</v>
      </c>
      <c r="O4" s="26" t="n">
        <f>'Z01 收入支出决算总表'!O5 + 'Z01 收入支出决算总表'!O6</f>
        <v>775686.3</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700000.0</v>
      </c>
      <c r="N5" s="24" t="n">
        <v>690195.0</v>
      </c>
      <c r="O5" s="26" t="n">
        <v>690195.0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100000.0</v>
      </c>
      <c r="N6" s="24" t="n">
        <v>85491.3</v>
      </c>
      <c r="O6" s="26" t="n">
        <v>85491.3</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1800000.0</v>
      </c>
      <c r="N7" s="24" t="n">
        <v>1726149.18</v>
      </c>
      <c r="O7" s="26" t="n">
        <v>1726149.18</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2501835.48</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690195.0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1717591.48</v>
      </c>
    </row>
    <row r="17" customHeight="true" ht="15.0">
      <c r="A17" s="22"/>
      <c r="B17" s="18" t="inlineStr">
        <is>
          <t>14</t>
        </is>
      </c>
      <c r="C17" s="32"/>
      <c r="D17" s="32"/>
      <c r="E17" s="32"/>
      <c r="F17" s="22" t="inlineStr">
        <is>
          <t>十四、资源勘探工业信息等支出</t>
        </is>
      </c>
      <c r="G17" s="18" t="inlineStr">
        <is>
          <t>45</t>
        </is>
      </c>
      <c r="H17" s="24" t="n">
        <v>1300000.0</v>
      </c>
      <c r="I17" s="24" t="n">
        <v>1215376.0</v>
      </c>
      <c r="J17" s="24" t="n">
        <v>1215376.0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94049.0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0.0</v>
      </c>
      <c r="J26" s="24" t="n">
        <v>0.0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2600000.0</v>
      </c>
      <c r="D30" s="24" t="n">
        <f>('Z01 收入支出决算总表'!D4+'Z01 收入支出决算总表'!D5+'Z01 收入支出决算总表'!D6+'Z01 收入支出决算总表'!D7+'Z01 收入支出决算总表'!D8+'Z01 收入支出决算总表'!D9+'Z01 收入支出决算总表'!D10+'Z01 收入支出决算总表'!D11)</f>
        <v>2501835.48</v>
      </c>
      <c r="E30" s="24" t="n">
        <f>('Z01 收入支出决算总表'!E4+'Z01 收入支出决算总表'!E5+'Z01 收入支出决算总表'!E6+'Z01 收入支出决算总表'!E7+'Z01 收入支出决算总表'!E8+'Z01 收入支出决算总表'!E9+'Z01 收入支出决算总表'!E10+'Z01 收入支出决算总表'!E11)</f>
        <v>2501835.48</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2600000.0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2501835.48</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2501835.48</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2600000.0</v>
      </c>
      <c r="D34" s="54" t="n">
        <f>('Z01 收入支出决算总表'!D30+'Z01 收入支出决算总表'!D31+'Z01 收入支出决算总表'!D32)</f>
        <v>2501835.48</v>
      </c>
      <c r="E34" s="54" t="n">
        <f>('Z01 收入支出决算总表'!E30+'Z01 收入支出决算总表'!E31+'Z01 收入支出决算总表'!E32)</f>
        <v>2501835.48</v>
      </c>
      <c r="F34" s="56" t="inlineStr">
        <is>
          <t>总计</t>
        </is>
      </c>
      <c r="G34" s="58"/>
      <c r="H34" s="60"/>
      <c r="I34" s="62"/>
      <c r="J34" s="58"/>
      <c r="K34" s="58"/>
      <c r="L34" s="52" t="inlineStr">
        <is>
          <t>88</t>
        </is>
      </c>
      <c r="M34" s="54" t="n">
        <f>'Z01 收入支出决算总表'!M30 + 'Z01 收入支出决算总表'!M32</f>
        <v>2600000.0</v>
      </c>
      <c r="N34" s="54" t="n">
        <f>'Z01 收入支出决算总表'!N30 + 'Z01 收入支出决算总表'!N32</f>
        <v>2501835.48</v>
      </c>
      <c r="O34" s="64" t="n">
        <f>('Z01 收入支出决算总表'!O30+'Z01 收入支出决算总表'!O31+'Z01 收入支出决算总表'!O32)</f>
        <v>2501835.48</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2501835.48</v>
      </c>
      <c r="D5" s="108" t="n">
        <v>0.0</v>
      </c>
      <c r="E5" s="108" t="n">
        <f>'CS02 主要指标变动情况表'!C5 - 'CS02 主要指标变动情况表'!D5</f>
        <v>2501835.48</v>
      </c>
      <c r="F5" s="108" t="n">
        <f>'CS02 主要指标变动情况表'!E5 / 'CS02 主要指标变动情况表'!D5 * 100</f>
        <v>0.0</v>
      </c>
      <c r="G5" s="286"/>
    </row>
    <row r="6" customHeight="true" ht="15.0">
      <c r="A6" s="112" t="inlineStr">
        <is>
          <t xml:space="preserve">      其中：一般公共预算财政拨款</t>
        </is>
      </c>
      <c r="B6" s="104" t="inlineStr">
        <is>
          <t>3</t>
        </is>
      </c>
      <c r="C6" s="108" t="n">
        <f>'Z07 一般公共预算财政拨款收入支出决算表'!H6</f>
        <v>2501835.48</v>
      </c>
      <c r="D6" s="108" t="n">
        <v>0.0</v>
      </c>
      <c r="E6" s="108" t="n">
        <f>'CS02 主要指标变动情况表'!C6 - 'CS02 主要指标变动情况表'!D6</f>
        <v>2501835.48</v>
      </c>
      <c r="F6" s="108" t="n">
        <f>'CS02 主要指标变动情况表'!E6 / 'CS02 主要指标变动情况表'!D6 * 100</f>
        <v>0.0</v>
      </c>
      <c r="G6" s="286"/>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28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2501835.48</v>
      </c>
      <c r="D12" s="108" t="n">
        <v>0.0</v>
      </c>
      <c r="E12" s="108" t="n">
        <f>'CS02 主要指标变动情况表'!C12 - 'CS02 主要指标变动情况表'!D12</f>
        <v>2501835.48</v>
      </c>
      <c r="F12" s="108" t="n">
        <f>'CS02 主要指标变动情况表'!E12 / 'CS02 主要指标变动情况表'!D12 * 100</f>
        <v>0.0</v>
      </c>
      <c r="G12" s="286"/>
    </row>
    <row r="13" customHeight="true" ht="15.0">
      <c r="A13" s="112" t="inlineStr">
        <is>
          <t xml:space="preserve">      其中：基本支出</t>
        </is>
      </c>
      <c r="B13" s="104" t="inlineStr">
        <is>
          <t>10</t>
        </is>
      </c>
      <c r="C13" s="108" t="n">
        <f>'Z04 支出决算表'!F6</f>
        <v>775686.3</v>
      </c>
      <c r="D13" s="108" t="n">
        <v>0.0</v>
      </c>
      <c r="E13" s="108" t="n">
        <f>'CS02 主要指标变动情况表'!C13 - 'CS02 主要指标变动情况表'!D13</f>
        <v>775686.3</v>
      </c>
      <c r="F13" s="108" t="n">
        <f>'CS02 主要指标变动情况表'!E13 / 'CS02 主要指标变动情况表'!D13 * 100</f>
        <v>0.0</v>
      </c>
      <c r="G13" s="286"/>
    </row>
    <row r="14" customHeight="true" ht="15.0">
      <c r="A14" s="112" t="inlineStr">
        <is>
          <t xml:space="preserve">            （1）人员经费</t>
        </is>
      </c>
      <c r="B14" s="104" t="inlineStr">
        <is>
          <t>11</t>
        </is>
      </c>
      <c r="C14" s="108" t="n">
        <f>'Z05_1 基本支出决算明细表'!F6 + 'Z05_1 基本支出决算明细表'!AV6</f>
        <v>690195.0</v>
      </c>
      <c r="D14" s="108" t="n">
        <v>0.0</v>
      </c>
      <c r="E14" s="108" t="n">
        <f>'CS02 主要指标变动情况表'!C14 - 'CS02 主要指标变动情况表'!D14</f>
        <v>690195.0</v>
      </c>
      <c r="F14" s="108" t="n">
        <f>'CS02 主要指标变动情况表'!E14 / 'CS02 主要指标变动情况表'!D14 * 100</f>
        <v>0.0</v>
      </c>
      <c r="G14" s="286"/>
    </row>
    <row r="15" customHeight="true" ht="15.0">
      <c r="A15" s="112" t="inlineStr">
        <is>
          <t xml:space="preserve">            （2）公用经费</t>
        </is>
      </c>
      <c r="B15" s="104" t="inlineStr">
        <is>
          <t>12</t>
        </is>
      </c>
      <c r="C15" s="108" t="n">
        <f>'Z05_1 基本支出决算明细表'!E6 - 'Z05_1 基本支出决算明细表'!F6 - 'Z05_1 基本支出决算明细表'!AV6</f>
        <v>85491.3</v>
      </c>
      <c r="D15" s="108" t="n">
        <v>0.0</v>
      </c>
      <c r="E15" s="108" t="n">
        <f>'CS02 主要指标变动情况表'!C15 - 'CS02 主要指标变动情况表'!D15</f>
        <v>85491.3</v>
      </c>
      <c r="F15" s="108" t="n">
        <f>'CS02 主要指标变动情况表'!E15 / 'CS02 主要指标变动情况表'!D15 * 100</f>
        <v>0.0</v>
      </c>
      <c r="G15" s="286"/>
    </row>
    <row r="16" customHeight="true" ht="15.0">
      <c r="A16" s="112" t="inlineStr">
        <is>
          <t xml:space="preserve">            项目支出</t>
        </is>
      </c>
      <c r="B16" s="104" t="inlineStr">
        <is>
          <t>13</t>
        </is>
      </c>
      <c r="C16" s="108" t="n">
        <f>'Z04 支出决算表'!G6</f>
        <v>1726149.18</v>
      </c>
      <c r="D16" s="108" t="n">
        <v>0.0</v>
      </c>
      <c r="E16" s="108" t="n">
        <f>'CS02 主要指标变动情况表'!C16 - 'CS02 主要指标变动情况表'!D16</f>
        <v>1726149.18</v>
      </c>
      <c r="F16" s="108" t="n">
        <f>'CS02 主要指标变动情况表'!E16 / 'CS02 主要指标变动情况表'!D16 * 100</f>
        <v>0.0</v>
      </c>
      <c r="G16" s="286"/>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8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28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0.0</v>
      </c>
      <c r="E33" s="228" t="n">
        <f>'CS02 主要指标变动情况表'!C33 - 'CS02 主要指标变动情况表'!D33</f>
        <v>1.0</v>
      </c>
      <c r="F33" s="108" t="n">
        <f>'CS02 主要指标变动情况表'!E33 / 'CS02 主要指标变动情况表'!D33 * 100</f>
        <v>0.0</v>
      </c>
      <c r="G33" s="286" t="inlineStr">
        <is>
          <t>经核实为新增填报单位</t>
        </is>
      </c>
    </row>
    <row r="34" customHeight="true" ht="15.0">
      <c r="A34" s="112" t="inlineStr">
        <is>
          <t xml:space="preserve">    2.独立核算机构数</t>
        </is>
      </c>
      <c r="B34" s="104" t="inlineStr">
        <is>
          <t>31</t>
        </is>
      </c>
      <c r="C34" s="228" t="n">
        <f>'F02 基本数字表'!F7</f>
        <v>1.0</v>
      </c>
      <c r="D34" s="228" t="n">
        <v>0.0</v>
      </c>
      <c r="E34" s="228" t="n">
        <f>'CS02 主要指标变动情况表'!C34 - 'CS02 主要指标变动情况表'!D34</f>
        <v>1.0</v>
      </c>
      <c r="F34" s="108" t="n">
        <f>'CS02 主要指标变动情况表'!E34 / 'CS02 主要指标变动情况表'!D34 * 100</f>
        <v>0.0</v>
      </c>
      <c r="G34" s="286" t="inlineStr">
        <is>
          <t>经核实为新增填报单位</t>
        </is>
      </c>
    </row>
    <row r="35" customHeight="true" ht="15.0">
      <c r="A35" s="112" t="inlineStr">
        <is>
          <t xml:space="preserve">    3.年末实有人数</t>
        </is>
      </c>
      <c r="B35" s="104" t="inlineStr">
        <is>
          <t>32</t>
        </is>
      </c>
      <c r="C35" s="228" t="n">
        <f>'F02 基本数字表'!G7</f>
        <v>9.0</v>
      </c>
      <c r="D35" s="228" t="n">
        <v>0.0</v>
      </c>
      <c r="E35" s="228" t="n">
        <f>'CS02 主要指标变动情况表'!C35 - 'CS02 主要指标变动情况表'!D35</f>
        <v>9.0</v>
      </c>
      <c r="F35" s="108" t="n">
        <f>'CS02 主要指标变动情况表'!E35 / 'CS02 主要指标变动情况表'!D35 * 100</f>
        <v>0.0</v>
      </c>
      <c r="G35" s="286" t="inlineStr">
        <is>
          <t>新报单位导致人员新增</t>
        </is>
      </c>
    </row>
    <row r="36" customHeight="true" ht="15.0">
      <c r="A36" s="112" t="inlineStr">
        <is>
          <t xml:space="preserve">      在职人员</t>
        </is>
      </c>
      <c r="B36" s="104" t="inlineStr">
        <is>
          <t>33</t>
        </is>
      </c>
      <c r="C36" s="228" t="n">
        <f>'F02 基本数字表'!H7</f>
        <v>9.0</v>
      </c>
      <c r="D36" s="228" t="n">
        <v>0.0</v>
      </c>
      <c r="E36" s="228" t="n">
        <f>'CS02 主要指标变动情况表'!C36 - 'CS02 主要指标变动情况表'!D36</f>
        <v>9.0</v>
      </c>
      <c r="F36" s="108" t="n">
        <f>'CS02 主要指标变动情况表'!E36 / 'CS02 主要指标变动情况表'!D36 * 100</f>
        <v>0.0</v>
      </c>
      <c r="G36" s="286" t="inlineStr">
        <is>
          <t>新报单位导致人员新增</t>
        </is>
      </c>
    </row>
    <row r="37" customHeight="true" ht="15.0">
      <c r="A37" s="112" t="inlineStr">
        <is>
          <t xml:space="preserve">        其中：行政人员</t>
        </is>
      </c>
      <c r="B37" s="104" t="inlineStr">
        <is>
          <t>34</t>
        </is>
      </c>
      <c r="C37" s="228" t="n">
        <f>'F02 基本数字表'!M7 + 'F02 基本数字表'!T7</f>
        <v>0.0</v>
      </c>
      <c r="D37" s="228" t="n">
        <v>0.0</v>
      </c>
      <c r="E37" s="228" t="n">
        <f>'CS02 主要指标变动情况表'!C37 - 'CS02 主要指标变动情况表'!D37</f>
        <v>0.0</v>
      </c>
      <c r="F37" s="108" t="n">
        <f>'CS02 主要指标变动情况表'!E37 / 'CS02 主要指标变动情况表'!D37 * 100</f>
        <v>0.0</v>
      </c>
      <c r="G37" s="286"/>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9.0</v>
      </c>
      <c r="D39" s="228" t="n">
        <v>0.0</v>
      </c>
      <c r="E39" s="228" t="n">
        <f>'CS02 主要指标变动情况表'!C39 - 'CS02 主要指标变动情况表'!D39</f>
        <v>9.0</v>
      </c>
      <c r="F39" s="108" t="n">
        <f>'CS02 主要指标变动情况表'!E39 / 'CS02 主要指标变动情况表'!D39 * 100</f>
        <v>0.0</v>
      </c>
      <c r="G39" s="286" t="inlineStr">
        <is>
          <t>新报单位导致人员新增</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86"/>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0.0</v>
      </c>
      <c r="D47" s="228" t="n">
        <v>0.0</v>
      </c>
      <c r="E47" s="228" t="n">
        <f>'CS02 主要指标变动情况表'!C47 - 'CS02 主要指标变动情况表'!D47</f>
        <v>0.0</v>
      </c>
      <c r="F47" s="108" t="n">
        <f>'CS02 主要指标变动情况表'!E47 / 'CS02 主要指标变动情况表'!D47 * 100</f>
        <v>0.0</v>
      </c>
      <c r="G47" s="286"/>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2350.0</v>
      </c>
      <c r="D54" s="108" t="n">
        <v>0.0</v>
      </c>
      <c r="E54" s="108" t="n">
        <f>'CS02 主要指标变动情况表'!C54 - 'CS02 主要指标变动情况表'!D54</f>
        <v>2350.0</v>
      </c>
      <c r="F54" s="108" t="n">
        <f>'CS02 主要指标变动情况表'!E54 / 'CS02 主要指标变动情况表'!D54 * 100</f>
        <v>0.0</v>
      </c>
      <c r="G54" s="286"/>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0.0</v>
      </c>
      <c r="D56" s="108" t="n">
        <v>0.0</v>
      </c>
      <c r="E56" s="108" t="n">
        <f>'CS02 主要指标变动情况表'!C56 - 'CS02 主要指标变动情况表'!D56</f>
        <v>0.0</v>
      </c>
      <c r="F56" s="108" t="n">
        <f>'CS02 主要指标变动情况表'!E56 / 'CS02 主要指标变动情况表'!D56 * 100</f>
        <v>0.0</v>
      </c>
      <c r="G56" s="28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2600000.0</v>
      </c>
      <c r="D58" s="108" t="n">
        <v>0.0</v>
      </c>
      <c r="E58" s="108" t="n">
        <f>'CS02 主要指标变动情况表'!C58 - 'CS02 主要指标变动情况表'!D58</f>
        <v>2600000.0</v>
      </c>
      <c r="F58" s="108" t="n">
        <f>'CS02 主要指标变动情况表'!E58 / 'CS02 主要指标变动情况表'!D58 * 100</f>
        <v>0.0</v>
      </c>
      <c r="G58" s="286"/>
    </row>
    <row r="59" customHeight="true" ht="15.0">
      <c r="A59" s="112" t="inlineStr">
        <is>
          <t xml:space="preserve">      本年支出合计</t>
        </is>
      </c>
      <c r="B59" s="104" t="inlineStr">
        <is>
          <t>56</t>
        </is>
      </c>
      <c r="C59" s="108" t="n">
        <f>'Z01 收入支出决算总表'!M30</f>
        <v>2600000.0</v>
      </c>
      <c r="D59" s="108" t="n">
        <v>0.0</v>
      </c>
      <c r="E59" s="108" t="n">
        <f>'CS02 主要指标变动情况表'!C59 - 'CS02 主要指标变动情况表'!D59</f>
        <v>2600000.0</v>
      </c>
      <c r="F59" s="108" t="n">
        <f>'CS02 主要指标变动情况表'!E59 / 'CS02 主要指标变动情况表'!D59 * 100</f>
        <v>0.0</v>
      </c>
      <c r="G59" s="286"/>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2501835.48</v>
      </c>
      <c r="D62" s="108" t="n">
        <v>0.0</v>
      </c>
      <c r="E62" s="108" t="n">
        <f>'CS02 主要指标变动情况表'!C62 - 'CS02 主要指标变动情况表'!D62</f>
        <v>2501835.48</v>
      </c>
      <c r="F62" s="108" t="n">
        <f>'CS02 主要指标变动情况表'!E62 / 'CS02 主要指标变动情况表'!D62 * 100</f>
        <v>0.0</v>
      </c>
      <c r="G62" s="286"/>
    </row>
    <row r="63" customHeight="true" ht="15.0">
      <c r="A63" s="112" t="inlineStr">
        <is>
          <t xml:space="preserve">      本年支出合计</t>
        </is>
      </c>
      <c r="B63" s="104" t="inlineStr">
        <is>
          <t>60</t>
        </is>
      </c>
      <c r="C63" s="108" t="n">
        <f>'Z01 收入支出决算总表'!N30</f>
        <v>2501835.48</v>
      </c>
      <c r="D63" s="108" t="n">
        <v>0.0</v>
      </c>
      <c r="E63" s="108" t="n">
        <f>'CS02 主要指标变动情况表'!C63 - 'CS02 主要指标变动情况表'!D63</f>
        <v>2501835.48</v>
      </c>
      <c r="F63" s="108" t="n">
        <f>'CS02 主要指标变动情况表'!E63 / 'CS02 主要指标变动情况表'!D63 * 100</f>
        <v>0.0</v>
      </c>
      <c r="G63" s="286"/>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-3.78</v>
      </c>
      <c r="H4" s="310" t="n">
        <f>'LH01 部门决算量化评价表'!H4</f>
        <v>2.5</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-1.4</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-14.51</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0.0</v>
      </c>
      <c r="H11" s="310" t="n">
        <f>'LH01 部门决算量化评价表'!H11</f>
        <v>10.0</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0.0</v>
      </c>
      <c r="H12" s="310" t="n">
        <f>'LH01 部门决算量化评价表'!H12</f>
        <v>10.0</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0.0</v>
      </c>
      <c r="H13" s="310" t="n">
        <f>'LH01 部门决算量化评价表'!H13</f>
        <v>10.0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0.0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0.0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0.0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0.0</v>
      </c>
      <c r="H18" s="310" t="n">
        <f>'LH01 部门决算量化评价表'!H18</f>
        <v>5.0</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84.5</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2600000.0</v>
      </c>
      <c r="D5" s="108" t="n">
        <v>2501835.48</v>
      </c>
      <c r="E5" s="108" t="n">
        <v>2501835.48</v>
      </c>
      <c r="F5" s="106" t="inlineStr">
        <is>
          <t>一、一般公共服务支出</t>
        </is>
      </c>
      <c r="G5" s="92" t="inlineStr">
        <is>
          <t>33</t>
        </is>
      </c>
      <c r="H5" s="108" t="n">
        <f>('Z01_1 财政拨款收入支出决算总表'!I5+'Z01_1 财政拨款收入支出决算总表'!J5+'Z01_1 财政拨款收入支出决算总表'!K5)</f>
        <v>1300000.0</v>
      </c>
      <c r="I5" s="108" t="n">
        <v>1300000.0</v>
      </c>
      <c r="J5" s="108" t="n">
        <v>0.0</v>
      </c>
      <c r="K5" s="108" t="n">
        <v>0.0</v>
      </c>
      <c r="L5" s="108" t="n">
        <f>('Z01_1 财政拨款收入支出决算总表'!M5+'Z01_1 财政拨款收入支出决算总表'!N5+'Z01_1 财政拨款收入支出决算总表'!O5)</f>
        <v>1286459.48</v>
      </c>
      <c r="M5" s="108" t="n">
        <v>1286459.48</v>
      </c>
      <c r="N5" s="108" t="n">
        <v>0.0</v>
      </c>
      <c r="O5" s="108" t="n">
        <v>0.0</v>
      </c>
      <c r="P5" s="108" t="n">
        <f>('Z01_1 财政拨款收入支出决算总表'!Q5+'Z01_1 财政拨款收入支出决算总表'!R5+'Z01_1 财政拨款收入支出决算总表'!S5)</f>
        <v>1286459.48</v>
      </c>
      <c r="Q5" s="108" t="n">
        <v>1286459.48</v>
      </c>
      <c r="R5" s="108" t="n">
        <v>0.0</v>
      </c>
      <c r="S5" s="110" t="n">
        <v>0.0</v>
      </c>
      <c r="T5" s="112" t="inlineStr">
        <is>
          <t>一、基本支出</t>
        </is>
      </c>
      <c r="U5" s="92" t="inlineStr">
        <is>
          <t>59</t>
        </is>
      </c>
      <c r="V5" s="108" t="n">
        <f>('Z01_1 财政拨款收入支出决算总表'!W5+'Z01_1 财政拨款收入支出决算总表'!X5+'Z01_1 财政拨款收入支出决算总表'!Y5)</f>
        <v>800000.0</v>
      </c>
      <c r="W5" s="108" t="n">
        <f>'Z01_1 财政拨款收入支出决算总表'!W6 + 'Z01_1 财政拨款收入支出决算总表'!W7</f>
        <v>800000.0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775686.3</v>
      </c>
      <c r="AA5" s="108" t="n">
        <f>'Z01_1 财政拨款收入支出决算总表'!AA6 + 'Z01_1 财政拨款收入支出决算总表'!AA7</f>
        <v>775686.3</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775686.3</v>
      </c>
      <c r="AE5" s="108" t="n">
        <f>'Z01_1 财政拨款收入支出决算总表'!AE6 + 'Z01_1 财政拨款收入支出决算总表'!AE7</f>
        <v>775686.3</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700000.0</v>
      </c>
      <c r="W6" s="108" t="n">
        <v>700000.0</v>
      </c>
      <c r="X6" s="108" t="n">
        <v>0.0</v>
      </c>
      <c r="Y6" s="108" t="n">
        <v>0.0</v>
      </c>
      <c r="Z6" s="108" t="n">
        <f>('Z01_1 财政拨款收入支出决算总表'!AA6+'Z01_1 财政拨款收入支出决算总表'!AB6+'Z01_1 财政拨款收入支出决算总表'!AC6)</f>
        <v>690195.0</v>
      </c>
      <c r="AA6" s="108" t="n">
        <v>690195.0</v>
      </c>
      <c r="AB6" s="108" t="n">
        <v>0.0</v>
      </c>
      <c r="AC6" s="108" t="n">
        <v>0.0</v>
      </c>
      <c r="AD6" s="108" t="n">
        <f>('Z01_1 财政拨款收入支出决算总表'!AE6+'Z01_1 财政拨款收入支出决算总表'!AF6+'Z01_1 财政拨款收入支出决算总表'!AG6)</f>
        <v>690195.0</v>
      </c>
      <c r="AE6" s="108" t="n">
        <v>690195.0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100000.0</v>
      </c>
      <c r="W7" s="108" t="n">
        <v>100000.0</v>
      </c>
      <c r="X7" s="108" t="n">
        <v>0.0</v>
      </c>
      <c r="Y7" s="108" t="n">
        <v>0.0</v>
      </c>
      <c r="Z7" s="108" t="n">
        <f>('Z01_1 财政拨款收入支出决算总表'!AA7+'Z01_1 财政拨款收入支出决算总表'!AB7+'Z01_1 财政拨款收入支出决算总表'!AC7)</f>
        <v>85491.3</v>
      </c>
      <c r="AA7" s="108" t="n">
        <v>85491.3</v>
      </c>
      <c r="AB7" s="108" t="n">
        <v>0.0</v>
      </c>
      <c r="AC7" s="108" t="n">
        <v>0.0</v>
      </c>
      <c r="AD7" s="108" t="n">
        <f>('Z01_1 财政拨款收入支出决算总表'!AE7+'Z01_1 财政拨款收入支出决算总表'!AF7+'Z01_1 财政拨款收入支出决算总表'!AG7)</f>
        <v>85491.3</v>
      </c>
      <c r="AE7" s="108" t="n">
        <v>85491.3</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1800000.0</v>
      </c>
      <c r="W8" s="108" t="n">
        <v>1800000.0</v>
      </c>
      <c r="X8" s="108" t="n">
        <v>0.0</v>
      </c>
      <c r="Y8" s="108" t="n">
        <v>0.0</v>
      </c>
      <c r="Z8" s="108" t="n">
        <f>('Z01_1 财政拨款收入支出决算总表'!AA8+'Z01_1 财政拨款收入支出决算总表'!AB8+'Z01_1 财政拨款收入支出决算总表'!AC8)</f>
        <v>1726149.18</v>
      </c>
      <c r="AA8" s="108" t="n">
        <v>1726149.18</v>
      </c>
      <c r="AB8" s="108" t="n">
        <v>0.0</v>
      </c>
      <c r="AC8" s="108" t="n">
        <v>0.0</v>
      </c>
      <c r="AD8" s="108" t="n">
        <f>('Z01_1 财政拨款收入支出决算总表'!AE8+'Z01_1 财政拨款收入支出决算总表'!AF8+'Z01_1 财政拨款收入支出决算总表'!AG8)</f>
        <v>1726149.18</v>
      </c>
      <c r="AE8" s="108" t="n">
        <v>1726149.18</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2501835.48</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2501835.48</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690195.0</v>
      </c>
      <c r="AE16" s="108" t="n">
        <v>690195.0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1717591.48</v>
      </c>
      <c r="AE17" s="108" t="n">
        <v>1717591.48</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1300000.0</v>
      </c>
      <c r="I18" s="108" t="n">
        <v>1300000.0</v>
      </c>
      <c r="J18" s="108" t="n">
        <v>0.0</v>
      </c>
      <c r="K18" s="108" t="n">
        <v>0.0</v>
      </c>
      <c r="L18" s="108" t="n">
        <f>('Z01_1 财政拨款收入支出决算总表'!M18+'Z01_1 财政拨款收入支出决算总表'!N18+'Z01_1 财政拨款收入支出决算总表'!O18)</f>
        <v>1215376.0</v>
      </c>
      <c r="M18" s="108" t="n">
        <v>1215376.0</v>
      </c>
      <c r="N18" s="108" t="n">
        <v>0.0</v>
      </c>
      <c r="O18" s="108" t="n">
        <v>0.0</v>
      </c>
      <c r="P18" s="108" t="n">
        <f>('Z01_1 财政拨款收入支出决算总表'!Q18+'Z01_1 财政拨款收入支出决算总表'!R18+'Z01_1 财政拨款收入支出决算总表'!S18)</f>
        <v>1215376.0</v>
      </c>
      <c r="Q18" s="108" t="n">
        <v>1215376.0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94049.0</v>
      </c>
      <c r="AE21" s="108" t="n">
        <v>94049.0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0.0</v>
      </c>
      <c r="M27" s="108" t="n">
        <v>0.0</v>
      </c>
      <c r="N27" s="108" t="n">
        <v>0.0</v>
      </c>
      <c r="O27" s="108" t="n">
        <v>0.0</v>
      </c>
      <c r="P27" s="108" t="n">
        <f>('Z01_1 财政拨款收入支出决算总表'!Q27+'Z01_1 财政拨款收入支出决算总表'!R27+'Z01_1 财政拨款收入支出决算总表'!S27)</f>
        <v>0.0</v>
      </c>
      <c r="Q27" s="108" t="n">
        <v>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2600000.0</v>
      </c>
      <c r="D31" s="108" t="n">
        <f>('Z01_1 财政拨款收入支出决算总表'!D5+'Z01_1 财政拨款收入支出决算总表'!D6+'Z01_1 财政拨款收入支出决算总表'!D7)</f>
        <v>2501835.48</v>
      </c>
      <c r="E31" s="108" t="n">
        <f>('Z01_1 财政拨款收入支出决算总表'!E5+'Z01_1 财政拨款收入支出决算总表'!E6+'Z01_1 财政拨款收入支出决算总表'!E7)</f>
        <v>2501835.48</v>
      </c>
      <c r="F31" s="122" t="inlineStr">
        <is>
          <t>本年支出合计</t>
        </is>
      </c>
      <c r="G31" s="92" t="inlineStr">
        <is>
          <t>85</t>
        </is>
      </c>
      <c r="H31" s="108" t="n">
        <f>'Z01_1 财政拨款收入支出决算总表'!V31</f>
        <v>2600000.0</v>
      </c>
      <c r="I31" s="108" t="n">
        <f>'Z01_1 财政拨款收入支出决算总表'!W31</f>
        <v>2600000.0</v>
      </c>
      <c r="J31" s="108" t="n">
        <f>'Z01_1 财政拨款收入支出决算总表'!X31</f>
        <v>0.0</v>
      </c>
      <c r="K31" s="108" t="n">
        <f>'Z01_1 财政拨款收入支出决算总表'!Y31</f>
        <v>0.0</v>
      </c>
      <c r="L31" s="108" t="n">
        <f>'Z01_1 财政拨款收入支出决算总表'!Z31</f>
        <v>2501835.48</v>
      </c>
      <c r="M31" s="108" t="n">
        <f>'Z01_1 财政拨款收入支出决算总表'!AA31</f>
        <v>2501835.48</v>
      </c>
      <c r="N31" s="108" t="n">
        <f>'Z01_1 财政拨款收入支出决算总表'!AB31</f>
        <v>0.0</v>
      </c>
      <c r="O31" s="108" t="n">
        <f>'Z01_1 财政拨款收入支出决算总表'!AC31</f>
        <v>0.0</v>
      </c>
      <c r="P31" s="108" t="n">
        <f>'Z01_1 财政拨款收入支出决算总表'!AD31</f>
        <v>2501835.48</v>
      </c>
      <c r="Q31" s="108" t="n">
        <f>'Z01_1 财政拨款收入支出决算总表'!AE31</f>
        <v>2501835.48</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2600000.0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2600000.0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2501835.48</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2501835.48</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2501835.48</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2501835.48</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2600000.0</v>
      </c>
      <c r="D36" s="132" t="n">
        <f>'Z01_1 财政拨款收入支出决算总表'!D31 + 'Z01_1 财政拨款收入支出决算总表'!D32</f>
        <v>2501835.48</v>
      </c>
      <c r="E36" s="132" t="n">
        <f>'Z01_1 财政拨款收入支出决算总表'!E31 + 'Z01_1 财政拨款收入支出决算总表'!E32</f>
        <v>2501835.48</v>
      </c>
      <c r="F36" s="128" t="inlineStr">
        <is>
          <t>总计</t>
        </is>
      </c>
      <c r="G36" s="130" t="inlineStr">
        <is>
          <t>90</t>
        </is>
      </c>
      <c r="H36" s="132" t="n">
        <f>'Z01_1 财政拨款收入支出决算总表'!V36</f>
        <v>2600000.0</v>
      </c>
      <c r="I36" s="132" t="n">
        <f>'Z01_1 财政拨款收入支出决算总表'!W36</f>
        <v>2600000.0</v>
      </c>
      <c r="J36" s="132" t="n">
        <f>'Z01_1 财政拨款收入支出决算总表'!X36</f>
        <v>0.0</v>
      </c>
      <c r="K36" s="132" t="n">
        <f>'Z01_1 财政拨款收入支出决算总表'!Y36</f>
        <v>0.0</v>
      </c>
      <c r="L36" s="132" t="n">
        <f>'Z01_1 财政拨款收入支出决算总表'!Z36</f>
        <v>2501835.48</v>
      </c>
      <c r="M36" s="132" t="n">
        <f>'Z01_1 财政拨款收入支出决算总表'!AA36</f>
        <v>2501835.48</v>
      </c>
      <c r="N36" s="132" t="n">
        <f>'Z01_1 财政拨款收入支出决算总表'!AB36</f>
        <v>0.0</v>
      </c>
      <c r="O36" s="132" t="n">
        <f>'Z01_1 财政拨款收入支出决算总表'!AC36</f>
        <v>0.0</v>
      </c>
      <c r="P36" s="132" t="n">
        <f>'Z01_1 财政拨款收入支出决算总表'!AD36</f>
        <v>2501835.48</v>
      </c>
      <c r="Q36" s="132" t="n">
        <f>'Z01_1 财政拨款收入支出决算总表'!AE36</f>
        <v>2501835.48</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2600000.0</v>
      </c>
      <c r="W36" s="132" t="n">
        <f>'Z01_1 财政拨款收入支出决算总表'!W31 + 'Z01_1 财政拨款收入支出决算总表'!W32</f>
        <v>2600000.0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2501835.48</v>
      </c>
      <c r="AA36" s="132" t="n">
        <f>'Z01_1 财政拨款收入支出决算总表'!AA31 + 'Z01_1 财政拨款收入支出决算总表'!AA32</f>
        <v>2501835.48</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2501835.48</v>
      </c>
      <c r="AE36" s="132" t="n">
        <f>'Z01_1 财政拨款收入支出决算总表'!AE31 + 'Z01_1 财政拨款收入支出决算总表'!AE32</f>
        <v>2501835.48</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2501835.48</v>
      </c>
      <c r="J6" s="24" t="n">
        <f>SUM('Z02 收入支出决算表'!J7)</f>
        <v>2501835.48</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2011301</t>
        </is>
      </c>
      <c r="B7" s="174"/>
      <c r="C7" s="174"/>
      <c r="D7" s="30" t="inlineStr">
        <is>
          <t>行政运行</t>
        </is>
      </c>
      <c r="E7" s="24" t="n">
        <v>0.0</v>
      </c>
      <c r="F7" s="24" t="n">
        <v>0.0</v>
      </c>
      <c r="G7" s="24" t="n">
        <v>0.0</v>
      </c>
      <c r="H7" s="24" t="n">
        <v>0.0</v>
      </c>
      <c r="I7" s="24" t="n">
        <v>775686.3</v>
      </c>
      <c r="J7" s="24" t="n">
        <v>775686.3</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2011308</t>
        </is>
      </c>
      <c r="B8" s="174"/>
      <c r="C8" s="174"/>
      <c r="D8" s="30" t="inlineStr">
        <is>
          <t>招商引资</t>
        </is>
      </c>
      <c r="E8" s="24" t="n">
        <v>0.0</v>
      </c>
      <c r="F8" s="24" t="n">
        <v>0.0</v>
      </c>
      <c r="G8" s="24" t="n">
        <v>0.0</v>
      </c>
      <c r="H8" s="24" t="n">
        <v>0.0</v>
      </c>
      <c r="I8" s="24" t="n">
        <v>510773.18</v>
      </c>
      <c r="J8" s="24" t="n">
        <v>510773.18</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2159999</t>
        </is>
      </c>
      <c r="B9" s="174"/>
      <c r="C9" s="174"/>
      <c r="D9" s="30" t="inlineStr">
        <is>
          <t>其他资源勘探工业信息等支出</t>
        </is>
      </c>
      <c r="E9" s="24" t="n">
        <f>('Z02 收入支出决算表'!F9+'Z02 收入支出决算表'!G9+'Z02 收入支出决算表'!H9)</f>
        <v>0.0</v>
      </c>
      <c r="F9" s="24" t="n">
        <v>0.0</v>
      </c>
      <c r="G9" s="24" t="n">
        <v>0.0</v>
      </c>
      <c r="H9" s="24" t="n">
        <v>0.0</v>
      </c>
      <c r="I9" s="24" t="n">
        <v>1215376.0</v>
      </c>
      <c r="J9" s="24" t="n">
        <v>1215376.0</v>
      </c>
      <c r="K9" s="24" t="n">
        <f>('Z02 收入支出决算表'!L9+'Z02 收入支出决算表'!M9+'Z02 收入支出决算表'!N9)</f>
        <v>0.0</v>
      </c>
      <c r="L9" s="24" t="n">
        <v>0.0</v>
      </c>
      <c r="M9" s="24" t="n">
        <v>0.0</v>
      </c>
      <c r="N9" s="26" t="n">
        <v>0.0</v>
      </c>
      <c r="O9" s="24" t="n">
        <v>0.0</v>
      </c>
      <c r="P9" s="24" t="n">
        <f>('Z02 收入支出决算表'!Q9+'Z02 收入支出决算表'!R9+'Z02 收入支出决算表'!S9+'Z02 收入支出决算表'!T9)</f>
        <v>0.0</v>
      </c>
      <c r="Q9" s="24" t="n">
        <v>0.0</v>
      </c>
      <c r="R9" s="24" t="n">
        <v>0.0</v>
      </c>
      <c r="S9" s="24" t="n">
        <v>0.0</v>
      </c>
      <c r="T9" s="24" t="n">
        <v>0.0</v>
      </c>
      <c r="U9" s="24" t="n">
        <f>('Z02 收入支出决算表'!V9+'Z02 收入支出决算表'!W9+'Z02 收入支出决算表'!X9)</f>
        <v>0.0</v>
      </c>
      <c r="V9" s="24" t="n">
        <v>0.0</v>
      </c>
      <c r="W9" s="24" t="n">
        <v>0.0</v>
      </c>
      <c r="X9" s="26" t="n">
        <v>0.0</v>
      </c>
    </row>
  </sheetData>
  <mergeCells count="33">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s>
  <pageMargins bottom="0.75" footer="0.3" header="0.3" left="0.7" right="0.7" top="0.75"/>
</worksheet>
</file>

<file path=xl/worksheets/sheet6.xml><?xml version="1.0" encoding="utf-8"?>
<worksheet xmlns="http://schemas.openxmlformats.org/spreadsheetml/2006/main">
  <sheetPr>
    <outlinePr summaryBelow="false"/>
  </sheetPr>
  <dimension ref="A1:L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2501835.48</v>
      </c>
      <c r="F6" s="24" t="n">
        <f>SUM('Z03 收入决算表'!F7)</f>
        <v>2501835.48</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2011301</t>
        </is>
      </c>
      <c r="B7" s="174"/>
      <c r="C7" s="174"/>
      <c r="D7" s="30" t="inlineStr">
        <is>
          <t>行政运行</t>
        </is>
      </c>
      <c r="E7" s="24" t="n">
        <v>775686.3</v>
      </c>
      <c r="F7" s="24" t="n">
        <v>775686.3</v>
      </c>
      <c r="G7" s="24" t="n">
        <v>0.0</v>
      </c>
      <c r="H7" s="24" t="n">
        <v>0.0</v>
      </c>
      <c r="I7" s="24" t="n">
        <v>0.0</v>
      </c>
      <c r="J7" s="24" t="n">
        <v>0.0</v>
      </c>
      <c r="K7" s="24" t="n">
        <v>0.0</v>
      </c>
      <c r="L7" s="26" t="n">
        <v>0.0</v>
      </c>
    </row>
    <row r="8" customHeight="true" ht="15.0">
      <c r="A8" s="172" t="inlineStr">
        <is>
          <t>2011308</t>
        </is>
      </c>
      <c r="B8" s="174"/>
      <c r="C8" s="174"/>
      <c r="D8" s="30" t="inlineStr">
        <is>
          <t>招商引资</t>
        </is>
      </c>
      <c r="E8" s="24" t="n">
        <v>510773.18</v>
      </c>
      <c r="F8" s="24" t="n">
        <v>510773.18</v>
      </c>
      <c r="G8" s="24" t="n">
        <v>0.0</v>
      </c>
      <c r="H8" s="24" t="n">
        <v>0.0</v>
      </c>
      <c r="I8" s="24" t="n">
        <v>0.0</v>
      </c>
      <c r="J8" s="24" t="n">
        <v>0.0</v>
      </c>
      <c r="K8" s="24" t="n">
        <v>0.0</v>
      </c>
      <c r="L8" s="26" t="n">
        <v>0.0</v>
      </c>
    </row>
    <row r="9" customHeight="true" ht="15.0">
      <c r="A9" s="172" t="inlineStr">
        <is>
          <t>2159999</t>
        </is>
      </c>
      <c r="B9" s="174"/>
      <c r="C9" s="174"/>
      <c r="D9" s="30" t="inlineStr">
        <is>
          <t>其他资源勘探工业信息等支出</t>
        </is>
      </c>
      <c r="E9" s="24" t="n">
        <f>'Z03 收入决算表'!F9 + 'Z03 收入决算表'!G9 + 'Z03 收入决算表'!H9 + 'Z03 收入决算表'!J9 + 'Z03 收入决算表'!K9 + 'Z03 收入决算表'!L9</f>
        <v>1215376.0</v>
      </c>
      <c r="F9" s="24" t="n">
        <v>1215376.0</v>
      </c>
      <c r="G9" s="24" t="n">
        <v>0.0</v>
      </c>
      <c r="H9" s="24" t="n">
        <v>0.0</v>
      </c>
      <c r="I9" s="24" t="n">
        <v>0.0</v>
      </c>
      <c r="J9" s="24" t="n">
        <v>0.0</v>
      </c>
      <c r="K9" s="24" t="n">
        <v>0.0</v>
      </c>
      <c r="L9" s="26" t="n">
        <v>0.0</v>
      </c>
    </row>
  </sheetData>
  <mergeCells count="18">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s>
  <pageMargins bottom="0.75" footer="0.3" header="0.3" left="0.7" right="0.7" top="0.75"/>
</worksheet>
</file>

<file path=xl/worksheets/sheet7.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2501835.48</v>
      </c>
      <c r="F6" s="24" t="n">
        <f>SUM('Z04 支出决算表'!F7)</f>
        <v>775686.3</v>
      </c>
      <c r="G6" s="24" t="n">
        <f>SUM('Z04 支出决算表'!G7)</f>
        <v>1726149.18</v>
      </c>
      <c r="H6" s="24" t="n">
        <f>SUM('Z04 支出决算表'!H7)</f>
        <v>0.0</v>
      </c>
      <c r="I6" s="24" t="n">
        <f>SUM('Z04 支出决算表'!I7)</f>
        <v>0.0</v>
      </c>
      <c r="J6" s="26" t="n">
        <f>SUM('Z04 支出决算表'!J7)</f>
        <v>0.0</v>
      </c>
    </row>
    <row r="7" customHeight="true" ht="15.0">
      <c r="A7" s="172" t="inlineStr">
        <is>
          <t>2011301</t>
        </is>
      </c>
      <c r="B7" s="174"/>
      <c r="C7" s="174"/>
      <c r="D7" s="30" t="inlineStr">
        <is>
          <t>行政运行</t>
        </is>
      </c>
      <c r="E7" s="24" t="n">
        <v>775686.3</v>
      </c>
      <c r="F7" s="24" t="n">
        <v>775686.3</v>
      </c>
      <c r="G7" s="24" t="n">
        <v>0.0</v>
      </c>
      <c r="H7" s="24" t="n">
        <v>0.0</v>
      </c>
      <c r="I7" s="24" t="n">
        <v>0.0</v>
      </c>
      <c r="J7" s="26" t="n">
        <v>0.0</v>
      </c>
    </row>
    <row r="8" customHeight="true" ht="15.0">
      <c r="A8" s="172" t="inlineStr">
        <is>
          <t>2011308</t>
        </is>
      </c>
      <c r="B8" s="174"/>
      <c r="C8" s="174"/>
      <c r="D8" s="30" t="inlineStr">
        <is>
          <t>招商引资</t>
        </is>
      </c>
      <c r="E8" s="24" t="n">
        <v>510773.18</v>
      </c>
      <c r="F8" s="24" t="n">
        <v>0.0</v>
      </c>
      <c r="G8" s="24" t="n">
        <v>510773.18</v>
      </c>
      <c r="H8" s="24" t="n">
        <v>0.0</v>
      </c>
      <c r="I8" s="24" t="n">
        <v>0.0</v>
      </c>
      <c r="J8" s="26" t="n">
        <v>0.0</v>
      </c>
    </row>
    <row r="9" customHeight="true" ht="15.0">
      <c r="A9" s="172" t="inlineStr">
        <is>
          <t>2159999</t>
        </is>
      </c>
      <c r="B9" s="174"/>
      <c r="C9" s="174"/>
      <c r="D9" s="30" t="inlineStr">
        <is>
          <t>其他资源勘探工业信息等支出</t>
        </is>
      </c>
      <c r="E9" s="24" t="n">
        <f>('Z04 支出决算表'!F9+'Z04 支出决算表'!G9+'Z04 支出决算表'!H9+'Z04 支出决算表'!I9+'Z04 支出决算表'!J9)</f>
        <v>1215376.0</v>
      </c>
      <c r="F9" s="24" t="n">
        <f>'Z04 支出决算表'!F9</f>
        <v>0.0</v>
      </c>
      <c r="G9" s="24" t="n">
        <f>'Z04 支出决算表'!G9</f>
        <v>1215376.0</v>
      </c>
      <c r="H9" s="24" t="n">
        <v>0.0</v>
      </c>
      <c r="I9" s="24" t="n">
        <f>'Z04 支出决算表'!I9</f>
        <v>0.0</v>
      </c>
      <c r="J9" s="26" t="n">
        <v>0.0</v>
      </c>
    </row>
  </sheetData>
  <mergeCells count="15">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2501835.48</v>
      </c>
      <c r="F6" s="24" t="n">
        <f>SUM('Z05 支出决算明细表'!F7)</f>
        <v>690195.0</v>
      </c>
      <c r="G6" s="24" t="n">
        <f>SUM('Z05 支出决算明细表'!G7)</f>
        <v>273652.0</v>
      </c>
      <c r="H6" s="24" t="n">
        <f>SUM('Z05 支出决算明细表'!H7)</f>
        <v>188578.0</v>
      </c>
      <c r="I6" s="24" t="n">
        <f>SUM('Z05 支出决算明细表'!I7)</f>
        <v>0.0</v>
      </c>
      <c r="J6" s="24" t="n">
        <f>SUM('Z05 支出决算明细表'!J7)</f>
        <v>0.0</v>
      </c>
      <c r="K6" s="24" t="n">
        <f>SUM('Z05 支出决算明细表'!K7)</f>
        <v>227965.0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1717591.48</v>
      </c>
      <c r="U6" s="24" t="n">
        <f>SUM('Z05 支出决算明细表'!U7)</f>
        <v>69439.0</v>
      </c>
      <c r="V6" s="24" t="n">
        <f>SUM('Z05 支出决算明细表'!V7)</f>
        <v>111562.3</v>
      </c>
      <c r="W6" s="24" t="n">
        <f>SUM('Z05 支出决算明细表'!W7)</f>
        <v>0.0</v>
      </c>
      <c r="X6" s="24" t="n">
        <f>SUM('Z05 支出决算明细表'!X7)</f>
        <v>0.0</v>
      </c>
      <c r="Y6" s="24" t="n">
        <f>SUM('Z05 支出决算明细表'!Y7)</f>
        <v>1890.0</v>
      </c>
      <c r="Z6" s="24" t="n">
        <f>SUM('Z05 支出决算明细表'!Z7)</f>
        <v>0.0</v>
      </c>
      <c r="AA6" s="24" t="n">
        <f>SUM('Z05 支出决算明细表'!AA7)</f>
        <v>1000.0</v>
      </c>
      <c r="AB6" s="24" t="n">
        <f>SUM('Z05 支出决算明细表'!AB7)</f>
        <v>0.0</v>
      </c>
      <c r="AC6" s="24" t="n">
        <f>SUM('Z05 支出决算明细表'!AC7)</f>
        <v>0.0</v>
      </c>
      <c r="AD6" s="24" t="n">
        <f>SUM('Z05 支出决算明细表'!AD7)</f>
        <v>116804.18</v>
      </c>
      <c r="AE6" s="24" t="n">
        <f>SUM('Z05 支出决算明细表'!AE7)</f>
        <v>0.0</v>
      </c>
      <c r="AF6" s="24" t="n">
        <f>SUM('Z05 支出决算明细表'!AF7)</f>
        <v>4875.0</v>
      </c>
      <c r="AG6" s="24" t="n">
        <f>SUM('Z05 支出决算明细表'!AG7)</f>
        <v>0.0</v>
      </c>
      <c r="AH6" s="24" t="n">
        <f>SUM('Z05 支出决算明细表'!AH7)</f>
        <v>0.0</v>
      </c>
      <c r="AI6" s="24" t="n">
        <f>SUM('Z05 支出决算明细表'!AI7)</f>
        <v>2350.0</v>
      </c>
      <c r="AJ6" s="24" t="n">
        <f>SUM('Z05 支出决算明细表'!AJ7)</f>
        <v>0.0</v>
      </c>
      <c r="AK6" s="24" t="n">
        <f>SUM('Z05 支出决算明细表'!AK7)</f>
        <v>0.0</v>
      </c>
      <c r="AL6" s="24" t="n">
        <f>SUM('Z05 支出决算明细表'!AL7)</f>
        <v>0.0</v>
      </c>
      <c r="AM6" s="24" t="n">
        <f>SUM('Z05 支出决算明细表'!AM7)</f>
        <v>0.0</v>
      </c>
      <c r="AN6" s="24" t="n">
        <f>SUM('Z05 支出决算明细表'!AN7)</f>
        <v>7436.0</v>
      </c>
      <c r="AO6" s="24" t="n">
        <f>SUM('Z05 支出决算明细表'!AO7)</f>
        <v>1387176.0</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15059.0</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94049.0</v>
      </c>
      <c r="CB6" s="24" t="n">
        <f>SUM('Z05 支出决算明细表'!CB7)</f>
        <v>0.0</v>
      </c>
      <c r="CC6" s="24" t="n">
        <f>SUM('Z05 支出决算明细表'!CC7)</f>
        <v>94049.0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2011301</t>
        </is>
      </c>
      <c r="B7" s="174"/>
      <c r="C7" s="174"/>
      <c r="D7" s="30" t="inlineStr">
        <is>
          <t>行政运行</t>
        </is>
      </c>
      <c r="E7" s="24" t="n">
        <v>775686.3</v>
      </c>
      <c r="F7" s="24" t="n">
        <v>690195.0</v>
      </c>
      <c r="G7" s="24" t="n">
        <v>273652.0</v>
      </c>
      <c r="H7" s="24" t="n">
        <v>188578.0</v>
      </c>
      <c r="I7" s="24" t="n">
        <v>0.0</v>
      </c>
      <c r="J7" s="24" t="n">
        <v>0.0</v>
      </c>
      <c r="K7" s="24" t="n">
        <v>227965.0</v>
      </c>
      <c r="L7" s="24" t="n">
        <v>0.0</v>
      </c>
      <c r="M7" s="24" t="n">
        <v>0.0</v>
      </c>
      <c r="N7" s="24" t="n">
        <v>0.0</v>
      </c>
      <c r="O7" s="24" t="n">
        <v>0.0</v>
      </c>
      <c r="P7" s="24" t="n">
        <v>0.0</v>
      </c>
      <c r="Q7" s="24" t="n">
        <v>0.0</v>
      </c>
      <c r="R7" s="24" t="n">
        <v>0.0</v>
      </c>
      <c r="S7" s="24" t="n">
        <v>0.0</v>
      </c>
      <c r="T7" s="24" t="n">
        <v>85491.3</v>
      </c>
      <c r="U7" s="24" t="n">
        <v>51839.0</v>
      </c>
      <c r="V7" s="24" t="n">
        <v>3562.3</v>
      </c>
      <c r="W7" s="24" t="n">
        <v>0.0</v>
      </c>
      <c r="X7" s="24" t="n">
        <v>0.0</v>
      </c>
      <c r="Y7" s="24" t="n">
        <v>1890.0</v>
      </c>
      <c r="Z7" s="24" t="n">
        <v>0.0</v>
      </c>
      <c r="AA7" s="24" t="n">
        <v>1000.0</v>
      </c>
      <c r="AB7" s="24" t="n">
        <v>0.0</v>
      </c>
      <c r="AC7" s="24" t="n">
        <v>0.0</v>
      </c>
      <c r="AD7" s="24" t="n">
        <v>2880.0</v>
      </c>
      <c r="AE7" s="24" t="n">
        <v>0.0</v>
      </c>
      <c r="AF7" s="24" t="n">
        <v>4875.0</v>
      </c>
      <c r="AG7" s="24" t="n">
        <v>0.0</v>
      </c>
      <c r="AH7" s="24" t="n">
        <v>0.0</v>
      </c>
      <c r="AI7" s="24" t="n">
        <v>2350.0</v>
      </c>
      <c r="AJ7" s="24" t="n">
        <v>0.0</v>
      </c>
      <c r="AK7" s="24" t="n">
        <v>0.0</v>
      </c>
      <c r="AL7" s="24" t="n">
        <v>0.0</v>
      </c>
      <c r="AM7" s="24" t="n">
        <v>0.0</v>
      </c>
      <c r="AN7" s="24" t="n">
        <v>7436.0</v>
      </c>
      <c r="AO7" s="24" t="n">
        <v>0.0</v>
      </c>
      <c r="AP7" s="24" t="n">
        <v>0.0</v>
      </c>
      <c r="AQ7" s="24" t="n">
        <v>0.0</v>
      </c>
      <c r="AR7" s="24" t="n">
        <v>0.0</v>
      </c>
      <c r="AS7" s="24" t="n">
        <v>0.0</v>
      </c>
      <c r="AT7" s="24" t="n">
        <v>0.0</v>
      </c>
      <c r="AU7" s="24" t="n">
        <v>9659.0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2011308</t>
        </is>
      </c>
      <c r="B8" s="174"/>
      <c r="C8" s="174"/>
      <c r="D8" s="30" t="inlineStr">
        <is>
          <t>招商引资</t>
        </is>
      </c>
      <c r="E8" s="24" t="n">
        <v>510773.18</v>
      </c>
      <c r="F8" s="24" t="n">
        <v>0.0</v>
      </c>
      <c r="G8" s="24" t="n">
        <v>0.0</v>
      </c>
      <c r="H8" s="24" t="n">
        <v>0.0</v>
      </c>
      <c r="I8" s="24" t="n">
        <v>0.0</v>
      </c>
      <c r="J8" s="24" t="n">
        <v>0.0</v>
      </c>
      <c r="K8" s="24" t="n">
        <v>0.0</v>
      </c>
      <c r="L8" s="24" t="n">
        <v>0.0</v>
      </c>
      <c r="M8" s="24" t="n">
        <v>0.0</v>
      </c>
      <c r="N8" s="24" t="n">
        <v>0.0</v>
      </c>
      <c r="O8" s="24" t="n">
        <v>0.0</v>
      </c>
      <c r="P8" s="24" t="n">
        <v>0.0</v>
      </c>
      <c r="Q8" s="24" t="n">
        <v>0.0</v>
      </c>
      <c r="R8" s="24" t="n">
        <v>0.0</v>
      </c>
      <c r="S8" s="24" t="n">
        <v>0.0</v>
      </c>
      <c r="T8" s="24" t="n">
        <v>416724.18</v>
      </c>
      <c r="U8" s="24" t="n">
        <v>17600.0</v>
      </c>
      <c r="V8" s="24" t="n">
        <v>108000.0</v>
      </c>
      <c r="W8" s="24" t="n">
        <v>0.0</v>
      </c>
      <c r="X8" s="24" t="n">
        <v>0.0</v>
      </c>
      <c r="Y8" s="24" t="n">
        <v>0.0</v>
      </c>
      <c r="Z8" s="24" t="n">
        <v>0.0</v>
      </c>
      <c r="AA8" s="24" t="n">
        <v>0.0</v>
      </c>
      <c r="AB8" s="24" t="n">
        <v>0.0</v>
      </c>
      <c r="AC8" s="24" t="n">
        <v>0.0</v>
      </c>
      <c r="AD8" s="24" t="n">
        <v>113924.18</v>
      </c>
      <c r="AE8" s="24" t="n">
        <v>0.0</v>
      </c>
      <c r="AF8" s="24" t="n">
        <v>0.0</v>
      </c>
      <c r="AG8" s="24" t="n">
        <v>0.0</v>
      </c>
      <c r="AH8" s="24" t="n">
        <v>0.0</v>
      </c>
      <c r="AI8" s="24" t="n">
        <v>0.0</v>
      </c>
      <c r="AJ8" s="24" t="n">
        <v>0.0</v>
      </c>
      <c r="AK8" s="24" t="n">
        <v>0.0</v>
      </c>
      <c r="AL8" s="24" t="n">
        <v>0.0</v>
      </c>
      <c r="AM8" s="24" t="n">
        <v>0.0</v>
      </c>
      <c r="AN8" s="24" t="n">
        <v>0.0</v>
      </c>
      <c r="AO8" s="24" t="n">
        <v>171800.0</v>
      </c>
      <c r="AP8" s="24" t="n">
        <v>0.0</v>
      </c>
      <c r="AQ8" s="24" t="n">
        <v>0.0</v>
      </c>
      <c r="AR8" s="24" t="n">
        <v>0.0</v>
      </c>
      <c r="AS8" s="24" t="n">
        <v>0.0</v>
      </c>
      <c r="AT8" s="24" t="n">
        <v>0.0</v>
      </c>
      <c r="AU8" s="24" t="n">
        <v>5400.0</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94049.0</v>
      </c>
      <c r="CB8" s="24" t="n">
        <v>0.0</v>
      </c>
      <c r="CC8" s="24" t="n">
        <v>94049.0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2159999</t>
        </is>
      </c>
      <c r="B9" s="174"/>
      <c r="C9" s="174"/>
      <c r="D9" s="30" t="inlineStr">
        <is>
          <t>其他资源勘探工业信息等支出</t>
        </is>
      </c>
      <c r="E9" s="24" t="n">
        <f>'Z05 支出决算明细表'!E9</f>
        <v>1215376.0</v>
      </c>
      <c r="F9" s="24" t="n">
        <f>'Z05 支出决算明细表'!F9</f>
        <v>0.0</v>
      </c>
      <c r="G9" s="24" t="n">
        <f>'Z05 支出决算明细表'!G9</f>
        <v>0.0</v>
      </c>
      <c r="H9" s="24" t="n">
        <f>'Z05 支出决算明细表'!H9</f>
        <v>0.0</v>
      </c>
      <c r="I9" s="24" t="n">
        <f>'Z05 支出决算明细表'!I9</f>
        <v>0.0</v>
      </c>
      <c r="J9" s="24" t="n">
        <f>'Z05 支出决算明细表'!J9</f>
        <v>0.0</v>
      </c>
      <c r="K9" s="24" t="n">
        <f>'Z05 支出决算明细表'!K9</f>
        <v>0.0</v>
      </c>
      <c r="L9" s="24" t="n">
        <f>'Z05 支出决算明细表'!L9</f>
        <v>0.0</v>
      </c>
      <c r="M9" s="24" t="n">
        <f>'Z05 支出决算明细表'!M9</f>
        <v>0.0</v>
      </c>
      <c r="N9" s="24" t="n">
        <f>'Z05 支出决算明细表'!N9</f>
        <v>0.0</v>
      </c>
      <c r="O9" s="24" t="n">
        <f>'Z05 支出决算明细表'!O9</f>
        <v>0.0</v>
      </c>
      <c r="P9" s="24" t="n">
        <f>'Z05 支出决算明细表'!P9</f>
        <v>0.0</v>
      </c>
      <c r="Q9" s="24" t="n">
        <f>'Z05 支出决算明细表'!Q9</f>
        <v>0.0</v>
      </c>
      <c r="R9" s="24" t="n">
        <f>'Z05 支出决算明细表'!R9</f>
        <v>0.0</v>
      </c>
      <c r="S9" s="24" t="n">
        <f>'Z05 支出决算明细表'!S9</f>
        <v>0.0</v>
      </c>
      <c r="T9" s="24" t="n">
        <f>('Z05 支出决算明细表'!U9+'Z05 支出决算明细表'!V9+'Z05 支出决算明细表'!W9+'Z05 支出决算明细表'!X9+'Z05 支出决算明细表'!Y9+'Z05 支出决算明细表'!Z9+'Z05 支出决算明细表'!AA9+'Z05 支出决算明细表'!AB9+'Z05 支出决算明细表'!AC9+'Z05 支出决算明细表'!AD9+'Z05 支出决算明细表'!AE9+'Z05 支出决算明细表'!AF9+'Z05 支出决算明细表'!AG9+'Z05 支出决算明细表'!AH9+'Z05 支出决算明细表'!AI9+'Z05 支出决算明细表'!AJ9+'Z05 支出决算明细表'!AK9+'Z05 支出决算明细表'!AL9+'Z05 支出决算明细表'!AM9+'Z05 支出决算明细表'!AN9+'Z05 支出决算明细表'!AO9+'Z05 支出决算明细表'!AP9+'Z05 支出决算明细表'!AQ9+'Z05 支出决算明细表'!AR9+'Z05 支出决算明细表'!AS9+'Z05 支出决算明细表'!AT9+'Z05 支出决算明细表'!AU9)</f>
        <v>1215376.0</v>
      </c>
      <c r="U9" s="24" t="n">
        <f>'Z05 支出决算明细表'!U9</f>
        <v>0.0</v>
      </c>
      <c r="V9" s="24" t="n">
        <f>'Z05 支出决算明细表'!V9</f>
        <v>0.0</v>
      </c>
      <c r="W9" s="24" t="n">
        <f>'Z05 支出决算明细表'!W9</f>
        <v>0.0</v>
      </c>
      <c r="X9" s="24" t="n">
        <f>'Z05 支出决算明细表'!X9</f>
        <v>0.0</v>
      </c>
      <c r="Y9" s="24" t="n">
        <f>'Z05 支出决算明细表'!Y9</f>
        <v>0.0</v>
      </c>
      <c r="Z9" s="24" t="n">
        <f>'Z05 支出决算明细表'!Z9</f>
        <v>0.0</v>
      </c>
      <c r="AA9" s="24" t="n">
        <f>'Z05 支出决算明细表'!AA9</f>
        <v>0.0</v>
      </c>
      <c r="AB9" s="24" t="n">
        <f>'Z05 支出决算明细表'!AB9</f>
        <v>0.0</v>
      </c>
      <c r="AC9" s="24" t="n">
        <f>'Z05 支出决算明细表'!AC9</f>
        <v>0.0</v>
      </c>
      <c r="AD9" s="24" t="n">
        <f>'Z05 支出决算明细表'!AD9</f>
        <v>0.0</v>
      </c>
      <c r="AE9" s="24" t="n">
        <f>'Z05 支出决算明细表'!AE9</f>
        <v>0.0</v>
      </c>
      <c r="AF9" s="24" t="n">
        <f>'Z05 支出决算明细表'!AF9</f>
        <v>0.0</v>
      </c>
      <c r="AG9" s="24" t="n">
        <f>'Z05 支出决算明细表'!AG9</f>
        <v>0.0</v>
      </c>
      <c r="AH9" s="24" t="n">
        <f>'Z05 支出决算明细表'!AH9</f>
        <v>0.0</v>
      </c>
      <c r="AI9" s="24" t="n">
        <f>'Z05 支出决算明细表'!AI9</f>
        <v>0.0</v>
      </c>
      <c r="AJ9" s="24" t="n">
        <f>'Z05 支出决算明细表'!AJ9</f>
        <v>0.0</v>
      </c>
      <c r="AK9" s="24" t="n">
        <f>'Z05 支出决算明细表'!AK9</f>
        <v>0.0</v>
      </c>
      <c r="AL9" s="24" t="n">
        <f>'Z05 支出决算明细表'!AL9</f>
        <v>0.0</v>
      </c>
      <c r="AM9" s="24" t="n">
        <f>'Z05 支出决算明细表'!AM9</f>
        <v>0.0</v>
      </c>
      <c r="AN9" s="24" t="n">
        <f>'Z05 支出决算明细表'!AN9</f>
        <v>0.0</v>
      </c>
      <c r="AO9" s="24" t="n">
        <f>'Z05 支出决算明细表'!AO9</f>
        <v>1215376.0</v>
      </c>
      <c r="AP9" s="24" t="n">
        <f>'Z05 支出决算明细表'!AP9</f>
        <v>0.0</v>
      </c>
      <c r="AQ9" s="24" t="n">
        <f>'Z05 支出决算明细表'!AQ9</f>
        <v>0.0</v>
      </c>
      <c r="AR9" s="24" t="n">
        <f>'Z05 支出决算明细表'!AR9</f>
        <v>0.0</v>
      </c>
      <c r="AS9" s="24" t="n">
        <f>'Z05 支出决算明细表'!AS9</f>
        <v>0.0</v>
      </c>
      <c r="AT9" s="24" t="n">
        <f>'Z05 支出决算明细表'!AT9</f>
        <v>0.0</v>
      </c>
      <c r="AU9" s="24" t="n">
        <f>'Z05 支出决算明细表'!AU9</f>
        <v>0.0</v>
      </c>
      <c r="AV9" s="24" t="n">
        <f>'Z05 支出决算明细表'!AV9</f>
        <v>0.0</v>
      </c>
      <c r="AW9" s="24" t="n">
        <f>'Z05 支出决算明细表'!AW9</f>
        <v>0.0</v>
      </c>
      <c r="AX9" s="24" t="n">
        <f>'Z05 支出决算明细表'!AX9</f>
        <v>0.0</v>
      </c>
      <c r="AY9" s="24" t="n">
        <f>'Z05 支出决算明细表'!AY9</f>
        <v>0.0</v>
      </c>
      <c r="AZ9" s="24" t="n">
        <f>'Z05 支出决算明细表'!AZ9</f>
        <v>0.0</v>
      </c>
      <c r="BA9" s="24" t="n">
        <f>'Z05 支出决算明细表'!BA9</f>
        <v>0.0</v>
      </c>
      <c r="BB9" s="24" t="n">
        <f>'Z05 支出决算明细表'!BB9</f>
        <v>0.0</v>
      </c>
      <c r="BC9" s="24" t="n">
        <f>'Z05 支出决算明细表'!BC9</f>
        <v>0.0</v>
      </c>
      <c r="BD9" s="24" t="n">
        <f>'Z05 支出决算明细表'!BD9</f>
        <v>0.0</v>
      </c>
      <c r="BE9" s="24" t="n">
        <f>'Z05 支出决算明细表'!BE9</f>
        <v>0.0</v>
      </c>
      <c r="BF9" s="24" t="n">
        <f>'Z05 支出决算明细表'!BF9</f>
        <v>0.0</v>
      </c>
      <c r="BG9" s="24" t="n">
        <f>'Z05 支出决算明细表'!BG9</f>
        <v>0.0</v>
      </c>
      <c r="BH9" s="24" t="n">
        <f>'Z05 支出决算明细表'!BH9</f>
        <v>0.0</v>
      </c>
      <c r="BI9" s="24" t="n">
        <f>('Z05 支出决算明细表'!BJ9+'Z05 支出决算明细表'!BK9+'Z05 支出决算明细表'!BL9+'Z05 支出决算明细表'!BM9)</f>
        <v>0.0</v>
      </c>
      <c r="BJ9" s="24" t="n">
        <f>'Z05 支出决算明细表'!BJ9</f>
        <v>0.0</v>
      </c>
      <c r="BK9" s="24" t="n">
        <f>'Z05 支出决算明细表'!BK9</f>
        <v>0.0</v>
      </c>
      <c r="BL9" s="24" t="n">
        <f>'Z05 支出决算明细表'!BL9</f>
        <v>0.0</v>
      </c>
      <c r="BM9" s="24" t="n">
        <f>'Z05 支出决算明细表'!BM9</f>
        <v>0.0</v>
      </c>
      <c r="BN9" s="24" t="n">
        <f>('Z05 支出决算明细表'!BO9+'Z05 支出决算明细表'!BP9+'Z05 支出决算明细表'!BQ9+'Z05 支出决算明细表'!BR9+'Z05 支出决算明细表'!BS9+'Z05 支出决算明细表'!BT9+'Z05 支出决算明细表'!BU9+'Z05 支出决算明细表'!BV9+'Z05 支出决算明细表'!BW9+'Z05 支出决算明细表'!BX9+'Z05 支出决算明细表'!BY9+'Z05 支出决算明细表'!BZ9)</f>
        <v>0.0</v>
      </c>
      <c r="BO9" s="24" t="n">
        <f>'Z05 支出决算明细表'!BO9</f>
        <v>0.0</v>
      </c>
      <c r="BP9" s="24" t="n">
        <f>'Z05 支出决算明细表'!BP9</f>
        <v>0.0</v>
      </c>
      <c r="BQ9" s="24" t="n">
        <f>'Z05 支出决算明细表'!BQ9</f>
        <v>0.0</v>
      </c>
      <c r="BR9" s="24" t="n">
        <f>'Z05 支出决算明细表'!BR9</f>
        <v>0.0</v>
      </c>
      <c r="BS9" s="24" t="n">
        <f>'Z05 支出决算明细表'!BS9</f>
        <v>0.0</v>
      </c>
      <c r="BT9" s="24" t="n">
        <f>'Z05 支出决算明细表'!BT9</f>
        <v>0.0</v>
      </c>
      <c r="BU9" s="24" t="n">
        <f>'Z05 支出决算明细表'!BU9</f>
        <v>0.0</v>
      </c>
      <c r="BV9" s="24" t="n">
        <f>'Z05 支出决算明细表'!BV9</f>
        <v>0.0</v>
      </c>
      <c r="BW9" s="24" t="n">
        <f>'Z05 支出决算明细表'!BW9</f>
        <v>0.0</v>
      </c>
      <c r="BX9" s="24" t="n">
        <f>'Z05 支出决算明细表'!BX9</f>
        <v>0.0</v>
      </c>
      <c r="BY9" s="24" t="n">
        <f>'Z05 支出决算明细表'!BY9</f>
        <v>0.0</v>
      </c>
      <c r="BZ9" s="24" t="n">
        <f>'Z05 支出决算明细表'!BZ9</f>
        <v>0.0</v>
      </c>
      <c r="CA9" s="24" t="n">
        <f>('Z05 支出决算明细表'!CB9+'Z05 支出决算明细表'!CC9+'Z05 支出决算明细表'!CD9+'Z05 支出决算明细表'!CE9+'Z05 支出决算明细表'!CF9+'Z05 支出决算明细表'!CG9+'Z05 支出决算明细表'!CH9+'Z05 支出决算明细表'!CI9+'Z05 支出决算明细表'!CJ9+'Z05 支出决算明细表'!CK9+'Z05 支出决算明细表'!CL9+'Z05 支出决算明细表'!CM9+'Z05 支出决算明细表'!CN9+'Z05 支出决算明细表'!CO9+'Z05 支出决算明细表'!CP9+'Z05 支出决算明细表'!CQ9)</f>
        <v>0.0</v>
      </c>
      <c r="CB9" s="24" t="n">
        <f>'Z05 支出决算明细表'!CB9</f>
        <v>0.0</v>
      </c>
      <c r="CC9" s="24" t="n">
        <f>'Z05 支出决算明细表'!CC9</f>
        <v>0.0</v>
      </c>
      <c r="CD9" s="24" t="n">
        <f>'Z05 支出决算明细表'!CD9</f>
        <v>0.0</v>
      </c>
      <c r="CE9" s="24" t="n">
        <f>'Z05 支出决算明细表'!CE9</f>
        <v>0.0</v>
      </c>
      <c r="CF9" s="24" t="n">
        <f>'Z05 支出决算明细表'!CF9</f>
        <v>0.0</v>
      </c>
      <c r="CG9" s="24" t="n">
        <f>'Z05 支出决算明细表'!CG9</f>
        <v>0.0</v>
      </c>
      <c r="CH9" s="24" t="n">
        <f>'Z05 支出决算明细表'!CH9</f>
        <v>0.0</v>
      </c>
      <c r="CI9" s="24" t="n">
        <f>'Z05 支出决算明细表'!CI9</f>
        <v>0.0</v>
      </c>
      <c r="CJ9" s="24" t="n">
        <f>'Z05 支出决算明细表'!CJ9</f>
        <v>0.0</v>
      </c>
      <c r="CK9" s="24" t="n">
        <f>'Z05 支出决算明细表'!CK9</f>
        <v>0.0</v>
      </c>
      <c r="CL9" s="24" t="n">
        <f>'Z05 支出决算明细表'!CL9</f>
        <v>0.0</v>
      </c>
      <c r="CM9" s="24" t="n">
        <f>'Z05 支出决算明细表'!CM9</f>
        <v>0.0</v>
      </c>
      <c r="CN9" s="24" t="n">
        <f>'Z05 支出决算明细表'!CN9</f>
        <v>0.0</v>
      </c>
      <c r="CO9" s="24" t="n">
        <f>'Z05 支出决算明细表'!CO9</f>
        <v>0.0</v>
      </c>
      <c r="CP9" s="24" t="n">
        <f>'Z05 支出决算明细表'!CP9</f>
        <v>0.0</v>
      </c>
      <c r="CQ9" s="24" t="n">
        <f>'Z05 支出决算明细表'!CQ9</f>
        <v>0.0</v>
      </c>
      <c r="CR9" s="24" t="n">
        <f>'Z05 支出决算明细表'!CR9</f>
        <v>0.0</v>
      </c>
      <c r="CS9" s="24" t="n">
        <f>'Z05 支出决算明细表'!CS9</f>
        <v>0.0</v>
      </c>
      <c r="CT9" s="24" t="n">
        <f>'Z05 支出决算明细表'!CT9</f>
        <v>0.0</v>
      </c>
      <c r="CU9" s="24" t="n">
        <f>'Z05 支出决算明细表'!CU9</f>
        <v>0.0</v>
      </c>
      <c r="CV9" s="24" t="n">
        <f>'Z05 支出决算明细表'!CV9</f>
        <v>0.0</v>
      </c>
      <c r="CW9" s="24" t="n">
        <f>'Z05 支出决算明细表'!CW9</f>
        <v>0.0</v>
      </c>
      <c r="CX9" s="24" t="n">
        <f>'Z05 支出决算明细表'!CX9</f>
        <v>0.0</v>
      </c>
      <c r="CY9" s="24" t="n">
        <f>'Z05 支出决算明细表'!CY9</f>
        <v>0.0</v>
      </c>
      <c r="CZ9" s="24" t="n">
        <f>'Z05 支出决算明细表'!CZ9</f>
        <v>0.0</v>
      </c>
      <c r="DA9" s="24" t="n">
        <f>('Z05 支出决算明细表'!DB9+'Z05 支出决算明细表'!DC9+'Z05 支出决算明细表'!DD9)</f>
        <v>0.0</v>
      </c>
      <c r="DB9" s="24" t="n">
        <f>'Z05 支出决算明细表'!DB9</f>
        <v>0.0</v>
      </c>
      <c r="DC9" s="24" t="n">
        <f>'Z05 支出决算明细表'!DC9</f>
        <v>0.0</v>
      </c>
      <c r="DD9" s="24" t="n">
        <f>'Z05 支出决算明细表'!DD9</f>
        <v>0.0</v>
      </c>
      <c r="DE9" s="24" t="n">
        <f>('Z05 支出决算明细表'!DF9+'Z05 支出决算明细表'!DG9+'Z05 支出决算明细表'!DH9+'Z05 支出决算明细表'!DI9+'Z05 支出决算明细表'!DJ9)</f>
        <v>0.0</v>
      </c>
      <c r="DF9" s="24" t="n">
        <f>'Z05 支出决算明细表'!DF9</f>
        <v>0.0</v>
      </c>
      <c r="DG9" s="24" t="n">
        <f>'Z05 支出决算明细表'!DG9</f>
        <v>0.0</v>
      </c>
      <c r="DH9" s="24" t="n">
        <f>'Z05 支出决算明细表'!DH9</f>
        <v>0.0</v>
      </c>
      <c r="DI9" s="24" t="n">
        <f>'Z05 支出决算明细表'!DI9</f>
        <v>0.0</v>
      </c>
      <c r="DJ9" s="26" t="n">
        <f>'Z05 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775686.3</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690195.0</v>
      </c>
      <c r="G6" s="24" t="n">
        <f>SUM('Z05_1 基本支出决算明细表'!G7)</f>
        <v>273652.0</v>
      </c>
      <c r="H6" s="24" t="n">
        <f>SUM('Z05_1 基本支出决算明细表'!H7)</f>
        <v>188578.0</v>
      </c>
      <c r="I6" s="24" t="n">
        <f>SUM('Z05_1 基本支出决算明细表'!I7)</f>
        <v>0.0</v>
      </c>
      <c r="J6" s="24" t="n">
        <f>SUM('Z05_1 基本支出决算明细表'!J7)</f>
        <v>0.0</v>
      </c>
      <c r="K6" s="24" t="n">
        <f>SUM('Z05_1 基本支出决算明细表'!K7)</f>
        <v>227965.0</v>
      </c>
      <c r="L6" s="24" t="n">
        <f>SUM('Z05_1 基本支出决算明细表'!L7)</f>
        <v>0.0</v>
      </c>
      <c r="M6" s="24" t="n">
        <f>SUM('Z05_1 基本支出决算明细表'!M7)</f>
        <v>0.0</v>
      </c>
      <c r="N6" s="24" t="n">
        <f>SUM('Z05_1 基本支出决算明细表'!N7)</f>
        <v>0.0</v>
      </c>
      <c r="O6" s="24" t="n">
        <f>SUM('Z05_1 基本支出决算明细表'!O7)</f>
        <v>0.0</v>
      </c>
      <c r="P6" s="24" t="n">
        <f>SUM('Z05_1 基本支出决算明细表'!P7)</f>
        <v>0.0</v>
      </c>
      <c r="Q6" s="24" t="n">
        <f>SUM('Z05_1 基本支出决算明细表'!Q7)</f>
        <v>0.0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85491.3</v>
      </c>
      <c r="U6" s="24" t="n">
        <f>SUM('Z05_1 基本支出决算明细表'!U7)</f>
        <v>51839.0</v>
      </c>
      <c r="V6" s="24" t="n">
        <f>SUM('Z05_1 基本支出决算明细表'!V7)</f>
        <v>3562.3</v>
      </c>
      <c r="W6" s="24" t="n">
        <f>SUM('Z05_1 基本支出决算明细表'!W7)</f>
        <v>0.0</v>
      </c>
      <c r="X6" s="24" t="n">
        <f>SUM('Z05_1 基本支出决算明细表'!X7)</f>
        <v>0.0</v>
      </c>
      <c r="Y6" s="24" t="n">
        <f>SUM('Z05_1 基本支出决算明细表'!Y7)</f>
        <v>1890.0</v>
      </c>
      <c r="Z6" s="24" t="n">
        <f>SUM('Z05_1 基本支出决算明细表'!Z7)</f>
        <v>0.0</v>
      </c>
      <c r="AA6" s="24" t="n">
        <f>SUM('Z05_1 基本支出决算明细表'!AA7)</f>
        <v>1000.0</v>
      </c>
      <c r="AB6" s="24" t="n">
        <f>SUM('Z05_1 基本支出决算明细表'!AB7)</f>
        <v>0.0</v>
      </c>
      <c r="AC6" s="24" t="n">
        <f>SUM('Z05_1 基本支出决算明细表'!AC7)</f>
        <v>0.0</v>
      </c>
      <c r="AD6" s="24" t="n">
        <f>SUM('Z05_1 基本支出决算明细表'!AD7)</f>
        <v>2880.0</v>
      </c>
      <c r="AE6" s="24" t="n">
        <f>SUM('Z05_1 基本支出决算明细表'!AE7)</f>
        <v>0.0</v>
      </c>
      <c r="AF6" s="24" t="n">
        <f>SUM('Z05_1 基本支出决算明细表'!AF7)</f>
        <v>4875.0</v>
      </c>
      <c r="AG6" s="24" t="n">
        <f>SUM('Z05_1 基本支出决算明细表'!AG7)</f>
        <v>0.0</v>
      </c>
      <c r="AH6" s="24" t="n">
        <f>SUM('Z05_1 基本支出决算明细表'!AH7)</f>
        <v>0.0</v>
      </c>
      <c r="AI6" s="24" t="n">
        <f>SUM('Z05_1 基本支出决算明细表'!AI7)</f>
        <v>2350.0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7436.0</v>
      </c>
      <c r="AO6" s="24" t="n">
        <f>SUM('Z05_1 基本支出决算明细表'!AO7)</f>
        <v>0.0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9659.0</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2011301</t>
        </is>
      </c>
      <c r="B7" s="174"/>
      <c r="C7" s="174"/>
      <c r="D7" s="30" t="inlineStr">
        <is>
          <t>行政运行</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775686.3</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690195.0</v>
      </c>
      <c r="G7" s="24" t="n">
        <v>273652.0</v>
      </c>
      <c r="H7" s="24" t="n">
        <v>188578.0</v>
      </c>
      <c r="I7" s="24" t="n">
        <v>0.0</v>
      </c>
      <c r="J7" s="24" t="n">
        <v>0.0</v>
      </c>
      <c r="K7" s="24" t="n">
        <v>227965.0</v>
      </c>
      <c r="L7" s="24" t="n">
        <v>0.0</v>
      </c>
      <c r="M7" s="24" t="n">
        <v>0.0</v>
      </c>
      <c r="N7" s="24" t="n">
        <v>0.0</v>
      </c>
      <c r="O7" s="24" t="n">
        <v>0.0</v>
      </c>
      <c r="P7" s="24" t="n">
        <v>0.0</v>
      </c>
      <c r="Q7" s="24" t="n">
        <v>0.0</v>
      </c>
      <c r="R7" s="24" t="n">
        <v>0.0</v>
      </c>
      <c r="S7" s="24" t="n">
        <v>0.0</v>
      </c>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85491.3</v>
      </c>
      <c r="U7" s="24" t="n">
        <v>51839.0</v>
      </c>
      <c r="V7" s="24" t="n">
        <v>3562.3</v>
      </c>
      <c r="W7" s="24" t="n">
        <v>0.0</v>
      </c>
      <c r="X7" s="24" t="n">
        <v>0.0</v>
      </c>
      <c r="Y7" s="24" t="n">
        <v>1890.0</v>
      </c>
      <c r="Z7" s="24" t="n">
        <v>0.0</v>
      </c>
      <c r="AA7" s="24" t="n">
        <v>1000.0</v>
      </c>
      <c r="AB7" s="24" t="n">
        <v>0.0</v>
      </c>
      <c r="AC7" s="24" t="n">
        <v>0.0</v>
      </c>
      <c r="AD7" s="24" t="n">
        <v>2880.0</v>
      </c>
      <c r="AE7" s="24" t="n">
        <v>0.0</v>
      </c>
      <c r="AF7" s="24" t="n">
        <v>4875.0</v>
      </c>
      <c r="AG7" s="24" t="n">
        <v>0.0</v>
      </c>
      <c r="AH7" s="24" t="n">
        <v>0.0</v>
      </c>
      <c r="AI7" s="24" t="n">
        <v>2350.0</v>
      </c>
      <c r="AJ7" s="24" t="n">
        <v>0.0</v>
      </c>
      <c r="AK7" s="24" t="n">
        <v>0.0</v>
      </c>
      <c r="AL7" s="24" t="n">
        <v>0.0</v>
      </c>
      <c r="AM7" s="24" t="n">
        <v>0.0</v>
      </c>
      <c r="AN7" s="24" t="n">
        <v>7436.0</v>
      </c>
      <c r="AO7" s="24" t="n">
        <v>0.0</v>
      </c>
      <c r="AP7" s="24" t="n">
        <v>0.0</v>
      </c>
      <c r="AQ7" s="24" t="n">
        <v>0.0</v>
      </c>
      <c r="AR7" s="24" t="n">
        <v>0.0</v>
      </c>
      <c r="AS7" s="24" t="n">
        <v>0.0</v>
      </c>
      <c r="AT7" s="24" t="n">
        <v>0.0</v>
      </c>
      <c r="AU7" s="24" t="n">
        <v>9659.0</v>
      </c>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t="n">
        <v>0.0</v>
      </c>
      <c r="AX7" s="24" t="n">
        <v>0.0</v>
      </c>
      <c r="AY7" s="24" t="n">
        <v>0.0</v>
      </c>
      <c r="AZ7" s="24" t="n">
        <v>0.0</v>
      </c>
      <c r="BA7" s="24" t="n">
        <v>0.0</v>
      </c>
      <c r="BB7" s="24" t="n">
        <v>0.0</v>
      </c>
      <c r="BC7" s="24" t="n">
        <v>0.0</v>
      </c>
      <c r="BD7" s="24" t="n">
        <v>0.0</v>
      </c>
      <c r="BE7" s="24" t="n">
        <v>0.0</v>
      </c>
      <c r="BF7" s="24" t="n">
        <v>0.0</v>
      </c>
      <c r="BG7" s="24" t="n">
        <v>0.0</v>
      </c>
      <c r="BH7" s="24" t="n">
        <v>0.0</v>
      </c>
      <c r="BI7" s="24" t="n">
        <f>('Z05_1 基本支出决算明细表'!BJ7+'Z05_1 基本支出决算明细表'!BK7+'Z05_1 基本支出决算明细表'!BL7+'Z05_1 基本支出决算明细表'!BM7)</f>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t="n">
        <v>0.0</v>
      </c>
      <c r="CW7" s="24" t="n">
        <v>0.0</v>
      </c>
      <c r="CX7" s="24" t="n">
        <v>0.0</v>
      </c>
      <c r="CY7" s="24" t="n">
        <v>0.0</v>
      </c>
      <c r="CZ7" s="24" t="n">
        <v>0.0</v>
      </c>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t="n">
        <v>0.0</v>
      </c>
      <c r="DG7" s="24" t="n">
        <v>0.0</v>
      </c>
      <c r="DH7" s="24" t="n">
        <v>0.0</v>
      </c>
      <c r="DI7" s="24" t="n">
        <v>0.0</v>
      </c>
      <c r="DJ7" s="26" t="n">
        <v>0.0</v>
      </c>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2024-08-27T08:30:50Z</dcterms:created>
  <dc:creator>Apache POI</dc:creator>
</cp:coreProperties>
</file>