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MB1P987860</t>
        </is>
      </c>
    </row>
    <row r="2" customHeight="true" ht="15.0">
      <c r="A2" s="2" t="inlineStr">
        <is>
          <t>单位名称</t>
        </is>
      </c>
      <c r="B2" s="4" t="inlineStr">
        <is>
          <t>永州经济技术开发区产业发展和统计局</t>
        </is>
      </c>
    </row>
    <row r="3" customHeight="true" ht="15.0">
      <c r="A3" s="2" t="inlineStr">
        <is>
          <t>单位负责人</t>
        </is>
      </c>
      <c r="B3" s="4" t="inlineStr">
        <is>
          <t>蒋满华</t>
        </is>
      </c>
    </row>
    <row r="4" customHeight="true" ht="15.0">
      <c r="A4" s="2" t="inlineStr">
        <is>
          <t>财务负责人</t>
        </is>
      </c>
      <c r="B4" s="4" t="inlineStr">
        <is>
          <t>郑琳琳</t>
        </is>
      </c>
    </row>
    <row r="5" customHeight="true" ht="15.0">
      <c r="A5" s="2" t="inlineStr">
        <is>
          <t>填表人</t>
        </is>
      </c>
      <c r="B5" s="4" t="inlineStr">
        <is>
          <t>郭晟</t>
        </is>
      </c>
    </row>
    <row r="6" customHeight="true" ht="15.0">
      <c r="A6" s="2" t="inlineStr">
        <is>
          <t>电话号码(区号)</t>
        </is>
      </c>
      <c r="B6" s="4" t="inlineStr">
        <is>
          <t>0746</t>
        </is>
      </c>
    </row>
    <row r="7" customHeight="true" ht="15.0">
      <c r="A7" s="2" t="inlineStr">
        <is>
          <t>电话号码</t>
        </is>
      </c>
      <c r="B7" s="4" t="inlineStr">
        <is>
          <t>18007466556</t>
        </is>
      </c>
    </row>
    <row r="8" customHeight="true" ht="15.0">
      <c r="A8" s="2" t="inlineStr">
        <is>
          <t>分机号</t>
        </is>
      </c>
      <c r="B8" s="4"/>
    </row>
    <row r="9" customHeight="true" ht="15.0">
      <c r="A9" s="2" t="inlineStr">
        <is>
          <t>单位地址</t>
        </is>
      </c>
      <c r="B9" s="4" t="inlineStr">
        <is>
          <t>永州经济技术开发区潇湘科技创新中心</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303|中华人民共和国国家发展和改革委员会</t>
        </is>
      </c>
    </row>
    <row r="13" customHeight="true" ht="15.0">
      <c r="A13" s="2" t="inlineStr">
        <is>
          <t>国民经济行业分类</t>
        </is>
      </c>
      <c r="B13" s="4" t="inlineStr">
        <is>
          <t>S92|国家机构</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11431100MB1P98786D</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010</t>
        </is>
      </c>
    </row>
    <row r="21" customHeight="true" ht="15.0">
      <c r="A21" s="2" t="inlineStr">
        <is>
          <t>组织机构代码</t>
        </is>
      </c>
      <c r="B21" s="4" t="inlineStr">
        <is>
          <t>MB1P98786</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4033705.14</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2986395.43</v>
      </c>
      <c r="AA6" s="24" t="n">
        <f>SUM('Z05_2 项目支出决算明细表'!AA7)</f>
        <v>33702.36</v>
      </c>
      <c r="AB6" s="24" t="n">
        <f>SUM('Z05_2 项目支出决算明细表'!AB7)</f>
        <v>103737.0</v>
      </c>
      <c r="AC6" s="24" t="n">
        <f>SUM('Z05_2 项目支出决算明细表'!AC7)</f>
        <v>499648.0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114216.45</v>
      </c>
      <c r="AK6" s="24" t="n">
        <f>SUM('Z05_2 项目支出决算明细表'!AK7)</f>
        <v>0.0</v>
      </c>
      <c r="AL6" s="24" t="n">
        <f>SUM('Z05_2 项目支出决算明细表'!AL7)</f>
        <v>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393244.18</v>
      </c>
      <c r="AU6" s="24" t="n">
        <f>SUM('Z05_2 项目支出决算明细表'!AU7)</f>
        <v>1743109.65</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98737.79</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1047309.71</v>
      </c>
      <c r="CH6" s="24" t="n">
        <f>SUM('Z05_2 项目支出决算明细表'!CH7)</f>
        <v>0.0</v>
      </c>
      <c r="CI6" s="24" t="n">
        <f>SUM('Z05_2 项目支出决算明细表'!CI7)</f>
        <v>166800.0</v>
      </c>
      <c r="CJ6" s="24" t="n">
        <f>SUM('Z05_2 项目支出决算明细表'!CJ7)</f>
        <v>781641.0</v>
      </c>
      <c r="CK6" s="24" t="n">
        <f>SUM('Z05_2 项目支出决算明细表'!CK7)</f>
        <v>98868.71</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2010499</t>
        </is>
      </c>
      <c r="B7" s="174"/>
      <c r="C7" s="174"/>
      <c r="D7" s="172" t="inlineStr">
        <is>
          <t>一般公共服务支出</t>
        </is>
      </c>
      <c r="E7" s="172"/>
      <c r="F7" s="172" t="inlineStr">
        <is>
          <t>其他运转类</t>
        </is>
      </c>
      <c r="G7" s="172"/>
      <c r="H7" s="172"/>
      <c r="I7" s="172" t="inlineStr">
        <is>
          <t>非基建项目</t>
        </is>
      </c>
      <c r="J7" s="200" t="inlineStr">
        <is>
          <t>否</t>
        </is>
      </c>
      <c r="K7" s="24" t="n">
        <v>382239.44</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382239.44</v>
      </c>
      <c r="AA7" s="24" t="n">
        <v>13702.36</v>
      </c>
      <c r="AB7" s="24" t="n">
        <v>11767.0</v>
      </c>
      <c r="AC7" s="24" t="n">
        <v>200000.0</v>
      </c>
      <c r="AD7" s="24" t="n">
        <v>0.0</v>
      </c>
      <c r="AE7" s="24" t="n">
        <v>0.0</v>
      </c>
      <c r="AF7" s="24" t="n">
        <v>0.0</v>
      </c>
      <c r="AG7" s="24" t="n">
        <v>0.0</v>
      </c>
      <c r="AH7" s="24" t="n">
        <v>0.0</v>
      </c>
      <c r="AI7" s="24" t="n">
        <v>0.0</v>
      </c>
      <c r="AJ7" s="24" t="n">
        <v>34261.29</v>
      </c>
      <c r="AK7" s="24" t="n">
        <v>0.0</v>
      </c>
      <c r="AL7" s="24" t="n">
        <v>0.0</v>
      </c>
      <c r="AM7" s="24" t="n">
        <v>0.0</v>
      </c>
      <c r="AN7" s="24" t="n">
        <v>0.0</v>
      </c>
      <c r="AO7" s="24" t="n">
        <v>0.0</v>
      </c>
      <c r="AP7" s="24" t="n">
        <v>0.0</v>
      </c>
      <c r="AQ7" s="24" t="n">
        <v>0.0</v>
      </c>
      <c r="AR7" s="24" t="n">
        <v>0.0</v>
      </c>
      <c r="AS7" s="24" t="n">
        <v>0.0</v>
      </c>
      <c r="AT7" s="24" t="n">
        <v>0.0</v>
      </c>
      <c r="AU7" s="24" t="n">
        <v>108500.0</v>
      </c>
      <c r="AV7" s="24" t="n">
        <v>0.0</v>
      </c>
      <c r="AW7" s="24" t="n">
        <v>0.0</v>
      </c>
      <c r="AX7" s="24" t="n">
        <v>0.0</v>
      </c>
      <c r="AY7" s="24" t="n">
        <v>0.0</v>
      </c>
      <c r="AZ7" s="24" t="n">
        <v>0.0</v>
      </c>
      <c r="BA7" s="24" t="n">
        <v>14008.79</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2010507</t>
        </is>
      </c>
      <c r="B8" s="174"/>
      <c r="C8" s="174"/>
      <c r="D8" s="172" t="inlineStr">
        <is>
          <t>专项普查活动费</t>
        </is>
      </c>
      <c r="E8" s="172"/>
      <c r="F8" s="172" t="inlineStr">
        <is>
          <t>其他运转类</t>
        </is>
      </c>
      <c r="G8" s="172"/>
      <c r="H8" s="172"/>
      <c r="I8" s="172" t="inlineStr">
        <is>
          <t>非基建项目</t>
        </is>
      </c>
      <c r="J8" s="200" t="inlineStr">
        <is>
          <t>否</t>
        </is>
      </c>
      <c r="K8" s="24" t="n">
        <v>362368.04</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242368.04</v>
      </c>
      <c r="AA8" s="24" t="n">
        <v>0.0</v>
      </c>
      <c r="AB8" s="24" t="n">
        <v>30000.0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212368.04</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120000.0</v>
      </c>
      <c r="CH8" s="24" t="n">
        <v>0.0</v>
      </c>
      <c r="CI8" s="24" t="n">
        <v>120000.0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2010599</t>
        </is>
      </c>
      <c r="B9" s="174"/>
      <c r="C9" s="174"/>
      <c r="D9" s="172" t="inlineStr">
        <is>
          <t>产业发展统计信息事务支出</t>
        </is>
      </c>
      <c r="E9" s="172"/>
      <c r="F9" s="172" t="inlineStr">
        <is>
          <t>其他运转类</t>
        </is>
      </c>
      <c r="G9" s="172"/>
      <c r="H9" s="172"/>
      <c r="I9" s="172" t="inlineStr">
        <is>
          <t>非基建项目</t>
        </is>
      </c>
      <c r="J9" s="200" t="inlineStr">
        <is>
          <t>否</t>
        </is>
      </c>
      <c r="K9" s="24" t="n">
        <v>870694.79</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823894.79</v>
      </c>
      <c r="AA9" s="24" t="n">
        <v>20000.0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59976.14</v>
      </c>
      <c r="AU9" s="24" t="n">
        <v>689189.65</v>
      </c>
      <c r="AV9" s="24" t="n">
        <v>0.0</v>
      </c>
      <c r="AW9" s="24" t="n">
        <v>0.0</v>
      </c>
      <c r="AX9" s="24" t="n">
        <v>0.0</v>
      </c>
      <c r="AY9" s="24" t="n">
        <v>0.0</v>
      </c>
      <c r="AZ9" s="24" t="n">
        <v>0.0</v>
      </c>
      <c r="BA9" s="24" t="n">
        <v>54729.0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46800.0</v>
      </c>
      <c r="CH9" s="24" t="n">
        <v>0.0</v>
      </c>
      <c r="CI9" s="24" t="n">
        <v>46800.0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2060199</t>
        </is>
      </c>
      <c r="B10" s="174"/>
      <c r="C10" s="174"/>
      <c r="D10" s="172" t="inlineStr">
        <is>
          <t>一般公共服务支出</t>
        </is>
      </c>
      <c r="E10" s="172"/>
      <c r="F10" s="172" t="inlineStr">
        <is>
          <t>其他运转类</t>
        </is>
      </c>
      <c r="G10" s="172"/>
      <c r="H10" s="172"/>
      <c r="I10" s="172" t="inlineStr">
        <is>
          <t>非基建项目</t>
        </is>
      </c>
      <c r="J10" s="200" t="inlineStr">
        <is>
          <t>否</t>
        </is>
      </c>
      <c r="K10" s="24" t="n">
        <v>79955.16</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79955.16</v>
      </c>
      <c r="AA10" s="24" t="n">
        <v>0.0</v>
      </c>
      <c r="AB10" s="24" t="n">
        <v>0.0</v>
      </c>
      <c r="AC10" s="24" t="n">
        <v>0.0</v>
      </c>
      <c r="AD10" s="24" t="n">
        <v>0.0</v>
      </c>
      <c r="AE10" s="24" t="n">
        <v>0.0</v>
      </c>
      <c r="AF10" s="24" t="n">
        <v>0.0</v>
      </c>
      <c r="AG10" s="24" t="n">
        <v>0.0</v>
      </c>
      <c r="AH10" s="24" t="n">
        <v>0.0</v>
      </c>
      <c r="AI10" s="24" t="n">
        <v>0.0</v>
      </c>
      <c r="AJ10" s="24" t="n">
        <v>79955.16</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2069999</t>
        </is>
      </c>
      <c r="B11" s="174"/>
      <c r="C11" s="174"/>
      <c r="D11" s="172" t="inlineStr">
        <is>
          <t>产业发展科学技术管理事务支出</t>
        </is>
      </c>
      <c r="E11" s="172"/>
      <c r="F11" s="172" t="inlineStr">
        <is>
          <t>其他运转类</t>
        </is>
      </c>
      <c r="G11" s="172"/>
      <c r="H11" s="172"/>
      <c r="I11" s="172" t="inlineStr">
        <is>
          <t>非基建项目</t>
        </is>
      </c>
      <c r="J11" s="200" t="inlineStr">
        <is>
          <t>否</t>
        </is>
      </c>
      <c r="K11" s="24" t="n">
        <v>98868.71</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98868.71</v>
      </c>
      <c r="CH11" s="24" t="n">
        <v>0.0</v>
      </c>
      <c r="CI11" s="24" t="n">
        <v>0.0</v>
      </c>
      <c r="CJ11" s="24" t="n">
        <v>0.0</v>
      </c>
      <c r="CK11" s="24" t="n">
        <v>98868.71</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2150599</t>
        </is>
      </c>
      <c r="B12" s="174"/>
      <c r="C12" s="174"/>
      <c r="D12" s="172" t="inlineStr">
        <is>
          <t>产业发展工业和信息产业监管支出</t>
        </is>
      </c>
      <c r="E12" s="172"/>
      <c r="F12" s="172" t="inlineStr">
        <is>
          <t>其他运转类</t>
        </is>
      </c>
      <c r="G12" s="172"/>
      <c r="H12" s="172"/>
      <c r="I12" s="172" t="inlineStr">
        <is>
          <t>非基建项目</t>
        </is>
      </c>
      <c r="J12" s="200" t="inlineStr">
        <is>
          <t>否</t>
        </is>
      </c>
      <c r="K12" s="24" t="n">
        <v>449818.0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449818.0</v>
      </c>
      <c r="AA12" s="24" t="n">
        <v>0.0</v>
      </c>
      <c r="AB12" s="24" t="n">
        <v>61970.0</v>
      </c>
      <c r="AC12" s="24" t="n">
        <v>299648.0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88200.0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2159999</t>
        </is>
      </c>
      <c r="B13" s="174"/>
      <c r="C13" s="174"/>
      <c r="D13" s="172" t="inlineStr">
        <is>
          <t>产业发展资源勘探工业信息等支出</t>
        </is>
      </c>
      <c r="E13" s="172"/>
      <c r="F13" s="172" t="inlineStr">
        <is>
          <t>其他运转类</t>
        </is>
      </c>
      <c r="G13" s="172"/>
      <c r="H13" s="172"/>
      <c r="I13" s="172" t="inlineStr">
        <is>
          <t>非基建项目</t>
        </is>
      </c>
      <c r="J13" s="200" t="inlineStr">
        <is>
          <t>否</t>
        </is>
      </c>
      <c r="K13" s="24" t="n">
        <v>770900.0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770900.0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120900.0</v>
      </c>
      <c r="AU13" s="24" t="n">
        <v>650000.0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2299999</t>
        </is>
      </c>
      <c r="B14" s="174"/>
      <c r="C14" s="174"/>
      <c r="D14" s="172" t="inlineStr">
        <is>
          <t>产业发展专项支出</t>
        </is>
      </c>
      <c r="E14" s="172"/>
      <c r="F14" s="172" t="inlineStr">
        <is>
          <t>其他运转类</t>
        </is>
      </c>
      <c r="G14" s="172"/>
      <c r="H14" s="172"/>
      <c r="I14" s="172" t="inlineStr">
        <is>
          <t>非基建项目</t>
        </is>
      </c>
      <c r="J14" s="200" t="inlineStr">
        <is>
          <t>否</t>
        </is>
      </c>
      <c r="K14" s="24" t="n">
        <f>'Z05_2 项目支出决算明细表'!L14 + 'Z05_2 项目支出决算明细表'!Z14 + 'Z05_2 项目支出决算明细表'!BB14 + 'Z05_2 项目支出决算明细表'!BO14 + 'Z05_2 项目支出决算明细表'!BT14 + 'Z05_2 项目支出决算明细表'!CG14 + 'Z05_2 项目支出决算明细表'!CX14 + 'Z05_2 项目支出决算明细表'!DA14 + 'Z05_2 项目支出决算明细表'!DG14 + 'Z05_2 项目支出决算明细表'!DK14</f>
        <v>1018861.0</v>
      </c>
      <c r="L14" s="24" t="n">
        <f>('Z05_2 项目支出决算明细表'!M14+'Z05_2 项目支出决算明细表'!N14+'Z05_2 项目支出决算明细表'!O14+'Z05_2 项目支出决算明细表'!P14+'Z05_2 项目支出决算明细表'!Q14+'Z05_2 项目支出决算明细表'!R14+'Z05_2 项目支出决算明细表'!S14+'Z05_2 项目支出决算明细表'!T14+'Z05_2 项目支出决算明细表'!U14+'Z05_2 项目支出决算明细表'!V14+'Z05_2 项目支出决算明细表'!W14+'Z05_2 项目支出决算明细表'!X14+'Z05_2 项目支出决算明细表'!Y14)</f>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f>('Z05_2 项目支出决算明细表'!AA14+'Z05_2 项目支出决算明细表'!AB14+'Z05_2 项目支出决算明细表'!AC14+'Z05_2 项目支出决算明细表'!AD14+'Z05_2 项目支出决算明细表'!AE14+'Z05_2 项目支出决算明细表'!AF14+'Z05_2 项目支出决算明细表'!AG14+'Z05_2 项目支出决算明细表'!AH14+'Z05_2 项目支出决算明细表'!AI14+'Z05_2 项目支出决算明细表'!AJ14+'Z05_2 项目支出决算明细表'!AK14+'Z05_2 项目支出决算明细表'!AL14+'Z05_2 项目支出决算明细表'!AM14+'Z05_2 项目支出决算明细表'!AN14+'Z05_2 项目支出决算明细表'!AO14+'Z05_2 项目支出决算明细表'!AP14+'Z05_2 项目支出决算明细表'!AQ14+'Z05_2 项目支出决算明细表'!AR14+'Z05_2 项目支出决算明细表'!AS14+'Z05_2 项目支出决算明细表'!AT14+'Z05_2 项目支出决算明细表'!AU14+'Z05_2 项目支出决算明细表'!AV14+'Z05_2 项目支出决算明细表'!AW14+'Z05_2 项目支出决算明细表'!AX14+'Z05_2 项目支出决算明细表'!AY14+'Z05_2 项目支出决算明细表'!AZ14+'Z05_2 项目支出决算明细表'!BA14)</f>
        <v>237220.0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207220.0</v>
      </c>
      <c r="AV14" s="24" t="n">
        <v>0.0</v>
      </c>
      <c r="AW14" s="24" t="n">
        <v>0.0</v>
      </c>
      <c r="AX14" s="24" t="n">
        <v>0.0</v>
      </c>
      <c r="AY14" s="24" t="n">
        <v>0.0</v>
      </c>
      <c r="AZ14" s="24" t="n">
        <v>0.0</v>
      </c>
      <c r="BA14" s="24" t="n">
        <v>30000.0</v>
      </c>
      <c r="BB14" s="24" t="n">
        <f>('Z05_2 项目支出决算明细表'!BC14+'Z05_2 项目支出决算明细表'!BD14+'Z05_2 项目支出决算明细表'!BE14+'Z05_2 项目支出决算明细表'!BF14+'Z05_2 项目支出决算明细表'!BG14+'Z05_2 项目支出决算明细表'!BH14+'Z05_2 项目支出决算明细表'!BI14+'Z05_2 项目支出决算明细表'!BJ14+'Z05_2 项目支出决算明细表'!BK14+'Z05_2 项目支出决算明细表'!BL14+'Z05_2 项目支出决算明细表'!BM14+'Z05_2 项目支出决算明细表'!BN14)</f>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f>('Z05_2 项目支出决算明细表'!BP14+'Z05_2 项目支出决算明细表'!BQ14+'Z05_2 项目支出决算明细表'!BR14+'Z05_2 项目支出决算明细表'!BS14)</f>
        <v>0.0</v>
      </c>
      <c r="BP14" s="24" t="n">
        <v>0.0</v>
      </c>
      <c r="BQ14" s="24" t="n">
        <v>0.0</v>
      </c>
      <c r="BR14" s="24" t="n">
        <v>0.0</v>
      </c>
      <c r="BS14" s="24" t="n">
        <v>0.0</v>
      </c>
      <c r="BT14" s="24" t="n">
        <f>('Z05_2 项目支出决算明细表'!BU14+'Z05_2 项目支出决算明细表'!BV14+'Z05_2 项目支出决算明细表'!BW14+'Z05_2 项目支出决算明细表'!BX14+'Z05_2 项目支出决算明细表'!BY14+'Z05_2 项目支出决算明细表'!BZ14+'Z05_2 项目支出决算明细表'!CA14+'Z05_2 项目支出决算明细表'!CB14+'Z05_2 项目支出决算明细表'!CC14+'Z05_2 项目支出决算明细表'!CD14+'Z05_2 项目支出决算明细表'!CE14+'Z05_2 项目支出决算明细表'!CF14)</f>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f>('Z05_2 项目支出决算明细表'!CH14+'Z05_2 项目支出决算明细表'!CI14+'Z05_2 项目支出决算明细表'!CJ14+'Z05_2 项目支出决算明细表'!CK14+'Z05_2 项目支出决算明细表'!CL14+'Z05_2 项目支出决算明细表'!CM14+'Z05_2 项目支出决算明细表'!CN14+'Z05_2 项目支出决算明细表'!CO14+'Z05_2 项目支出决算明细表'!CP14+'Z05_2 项目支出决算明细表'!CQ14+'Z05_2 项目支出决算明细表'!CR14+'Z05_2 项目支出决算明细表'!CS14+'Z05_2 项目支出决算明细表'!CT14+'Z05_2 项目支出决算明细表'!CU14+'Z05_2 项目支出决算明细表'!CV14+'Z05_2 项目支出决算明细表'!CW14)</f>
        <v>781641.0</v>
      </c>
      <c r="CH14" s="24" t="n">
        <v>0.0</v>
      </c>
      <c r="CI14" s="24" t="n">
        <v>0.0</v>
      </c>
      <c r="CJ14" s="24" t="n">
        <v>781641.0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f>'Z05_2 项目支出决算明细表'!CY14 + 'Z05_2 项目支出决算明细表'!CZ14</f>
        <v>0.0</v>
      </c>
      <c r="CY14" s="24" t="n">
        <v>0.0</v>
      </c>
      <c r="CZ14" s="24" t="n">
        <v>0.0</v>
      </c>
      <c r="DA14" s="24" t="n">
        <f>('Z05_2 项目支出决算明细表'!DB14+'Z05_2 项目支出决算明细表'!DC14+'Z05_2 项目支出决算明细表'!DD14+'Z05_2 项目支出决算明细表'!DE14+'Z05_2 项目支出决算明细表'!DF14)</f>
        <v>0.0</v>
      </c>
      <c r="DB14" s="24" t="n">
        <v>0.0</v>
      </c>
      <c r="DC14" s="24" t="n">
        <v>0.0</v>
      </c>
      <c r="DD14" s="24" t="n">
        <v>0.0</v>
      </c>
      <c r="DE14" s="24" t="n">
        <v>0.0</v>
      </c>
      <c r="DF14" s="24" t="n">
        <v>0.0</v>
      </c>
      <c r="DG14" s="24" t="n">
        <f>('Z05_2 项目支出决算明细表'!DH14+'Z05_2 项目支出决算明细表'!DI14+'Z05_2 项目支出决算明细表'!DJ14)</f>
        <v>0.0</v>
      </c>
      <c r="DH14" s="24" t="n">
        <v>0.0</v>
      </c>
      <c r="DI14" s="24" t="n">
        <v>0.0</v>
      </c>
      <c r="DJ14" s="24" t="n">
        <v>0.0</v>
      </c>
      <c r="DK14" s="24" t="n">
        <f>('Z05_2 项目支出决算明细表'!DL14+'Z05_2 项目支出决算明细表'!DM14+'Z05_2 项目支出决算明细表'!DN14+'Z05_2 项目支出决算明细表'!DO14+'Z05_2 项目支出决算明细表'!DP14)</f>
        <v>0.0</v>
      </c>
      <c r="DL14" s="24" t="n">
        <v>0.0</v>
      </c>
      <c r="DM14" s="24" t="n">
        <v>0.0</v>
      </c>
      <c r="DN14" s="24" t="n">
        <v>0.0</v>
      </c>
      <c r="DO14" s="24" t="n">
        <v>0.0</v>
      </c>
      <c r="DP14" s="26" t="n">
        <v>0.0</v>
      </c>
    </row>
  </sheetData>
  <mergeCells count="140">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s>
  <dataValidations count="3">
    <dataValidation type="list" sqref="I7:I14" allowBlank="true" errorStyle="stop">
      <formula1>HIDDENSHEETNAME!$N$2:$N$5</formula1>
    </dataValidation>
    <dataValidation type="list" sqref="J7:J14" allowBlank="true" errorStyle="stop">
      <formula1>HIDDENSHEETNAME!$C$2:$C$3</formula1>
    </dataValidation>
    <dataValidation type="list" sqref="F7:F14"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4033705.14</v>
      </c>
      <c r="L6" s="24" t="n">
        <f>SUM('Z06 项目支出分项目收入支出决算表'!L7)</f>
        <v>0.0</v>
      </c>
      <c r="M6" s="24" t="n">
        <f>SUM('Z06 项目支出分项目收入支出决算表'!M7)</f>
        <v>0.0</v>
      </c>
      <c r="N6" s="24" t="n">
        <f>SUM('Z06 项目支出分项目收入支出决算表'!N7)</f>
        <v>4033705.14</v>
      </c>
      <c r="O6" s="24" t="n">
        <f>SUM('Z06 项目支出分项目收入支出决算表'!O7)</f>
        <v>0.0</v>
      </c>
      <c r="P6" s="24" t="n">
        <f>SUM('Z06 项目支出分项目收入支出决算表'!P7)</f>
        <v>0.0</v>
      </c>
      <c r="Q6" s="24" t="n">
        <f>'Z06 项目支出分项目收入支出决算表'!R6 + 'Z06 项目支出分项目收入支出决算表'!S6</f>
        <v>4033705.14</v>
      </c>
      <c r="R6" s="24" t="n">
        <f>SUM('Z06 项目支出分项目收入支出决算表'!R7)</f>
        <v>4033705.14</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2010499</t>
        </is>
      </c>
      <c r="B7" s="174"/>
      <c r="C7" s="174"/>
      <c r="D7" s="172" t="inlineStr">
        <is>
          <t>产业发展发展与改革事务支出</t>
        </is>
      </c>
      <c r="E7" s="172"/>
      <c r="F7" s="172" t="inlineStr">
        <is>
          <t>其他运转类</t>
        </is>
      </c>
      <c r="G7" s="172"/>
      <c r="H7" s="172"/>
      <c r="I7" s="200" t="inlineStr">
        <is>
          <t>非基建项目</t>
        </is>
      </c>
      <c r="J7" s="172" t="inlineStr">
        <is>
          <t>否</t>
        </is>
      </c>
      <c r="K7" s="24" t="n">
        <v>382239.44</v>
      </c>
      <c r="L7" s="24" t="n">
        <v>0.0</v>
      </c>
      <c r="M7" s="24" t="n">
        <v>0.0</v>
      </c>
      <c r="N7" s="24" t="n">
        <v>382239.44</v>
      </c>
      <c r="O7" s="24" t="n">
        <v>0.0</v>
      </c>
      <c r="P7" s="24" t="n">
        <v>0.0</v>
      </c>
      <c r="Q7" s="24" t="n">
        <v>382239.44</v>
      </c>
      <c r="R7" s="24" t="n">
        <v>382239.44</v>
      </c>
      <c r="S7" s="24" t="n">
        <v>0.0</v>
      </c>
      <c r="T7" s="24" t="n">
        <v>0.0</v>
      </c>
      <c r="U7" s="24" t="n">
        <v>0.0</v>
      </c>
      <c r="V7" s="24" t="n">
        <v>0.0</v>
      </c>
      <c r="W7" s="24" t="n">
        <v>0.0</v>
      </c>
      <c r="X7" s="24" t="n">
        <v>0.0</v>
      </c>
      <c r="Y7" s="26" t="n">
        <v>0.0</v>
      </c>
    </row>
    <row r="8" customHeight="true" ht="15.0">
      <c r="A8" s="172" t="inlineStr">
        <is>
          <t>2010507</t>
        </is>
      </c>
      <c r="B8" s="174"/>
      <c r="C8" s="174"/>
      <c r="D8" s="172" t="inlineStr">
        <is>
          <t>专项普查活动费</t>
        </is>
      </c>
      <c r="E8" s="172"/>
      <c r="F8" s="172" t="inlineStr">
        <is>
          <t>其他运转类</t>
        </is>
      </c>
      <c r="G8" s="172"/>
      <c r="H8" s="172"/>
      <c r="I8" s="200" t="inlineStr">
        <is>
          <t>非基建项目</t>
        </is>
      </c>
      <c r="J8" s="172" t="inlineStr">
        <is>
          <t>否</t>
        </is>
      </c>
      <c r="K8" s="24" t="n">
        <v>362368.04</v>
      </c>
      <c r="L8" s="24" t="n">
        <v>0.0</v>
      </c>
      <c r="M8" s="24" t="n">
        <v>0.0</v>
      </c>
      <c r="N8" s="24" t="n">
        <v>362368.04</v>
      </c>
      <c r="O8" s="24" t="n">
        <v>0.0</v>
      </c>
      <c r="P8" s="24" t="n">
        <v>0.0</v>
      </c>
      <c r="Q8" s="24" t="n">
        <v>362368.04</v>
      </c>
      <c r="R8" s="24" t="n">
        <v>362368.04</v>
      </c>
      <c r="S8" s="24" t="n">
        <v>0.0</v>
      </c>
      <c r="T8" s="24" t="n">
        <v>0.0</v>
      </c>
      <c r="U8" s="24" t="n">
        <v>0.0</v>
      </c>
      <c r="V8" s="24" t="n">
        <v>0.0</v>
      </c>
      <c r="W8" s="24" t="n">
        <v>0.0</v>
      </c>
      <c r="X8" s="24" t="n">
        <v>0.0</v>
      </c>
      <c r="Y8" s="26" t="n">
        <v>0.0</v>
      </c>
    </row>
    <row r="9" customHeight="true" ht="15.0">
      <c r="A9" s="172" t="inlineStr">
        <is>
          <t>2010599</t>
        </is>
      </c>
      <c r="B9" s="174"/>
      <c r="C9" s="174"/>
      <c r="D9" s="172" t="inlineStr">
        <is>
          <t>产业发展统计信息事务支出</t>
        </is>
      </c>
      <c r="E9" s="172"/>
      <c r="F9" s="172" t="inlineStr">
        <is>
          <t>其他运转类</t>
        </is>
      </c>
      <c r="G9" s="172"/>
      <c r="H9" s="172"/>
      <c r="I9" s="200" t="inlineStr">
        <is>
          <t>非基建项目</t>
        </is>
      </c>
      <c r="J9" s="172" t="inlineStr">
        <is>
          <t>否</t>
        </is>
      </c>
      <c r="K9" s="24" t="n">
        <v>870694.79</v>
      </c>
      <c r="L9" s="24" t="n">
        <v>0.0</v>
      </c>
      <c r="M9" s="24" t="n">
        <v>0.0</v>
      </c>
      <c r="N9" s="24" t="n">
        <v>870694.79</v>
      </c>
      <c r="O9" s="24" t="n">
        <v>0.0</v>
      </c>
      <c r="P9" s="24" t="n">
        <v>0.0</v>
      </c>
      <c r="Q9" s="24" t="n">
        <v>870694.79</v>
      </c>
      <c r="R9" s="24" t="n">
        <v>870694.79</v>
      </c>
      <c r="S9" s="24" t="n">
        <v>0.0</v>
      </c>
      <c r="T9" s="24" t="n">
        <v>0.0</v>
      </c>
      <c r="U9" s="24" t="n">
        <v>0.0</v>
      </c>
      <c r="V9" s="24" t="n">
        <v>0.0</v>
      </c>
      <c r="W9" s="24" t="n">
        <v>0.0</v>
      </c>
      <c r="X9" s="24" t="n">
        <v>0.0</v>
      </c>
      <c r="Y9" s="26" t="n">
        <v>0.0</v>
      </c>
    </row>
    <row r="10" customHeight="true" ht="15.0">
      <c r="A10" s="172" t="inlineStr">
        <is>
          <t>2060199</t>
        </is>
      </c>
      <c r="B10" s="174"/>
      <c r="C10" s="174"/>
      <c r="D10" s="172" t="inlineStr">
        <is>
          <t>产业发展科学技术管理事务支出</t>
        </is>
      </c>
      <c r="E10" s="172"/>
      <c r="F10" s="172" t="inlineStr">
        <is>
          <t>其他运转类</t>
        </is>
      </c>
      <c r="G10" s="172"/>
      <c r="H10" s="172"/>
      <c r="I10" s="200" t="inlineStr">
        <is>
          <t>非基建项目</t>
        </is>
      </c>
      <c r="J10" s="172" t="inlineStr">
        <is>
          <t>否</t>
        </is>
      </c>
      <c r="K10" s="24" t="n">
        <v>79955.16</v>
      </c>
      <c r="L10" s="24" t="n">
        <v>0.0</v>
      </c>
      <c r="M10" s="24" t="n">
        <v>0.0</v>
      </c>
      <c r="N10" s="24" t="n">
        <v>79955.16</v>
      </c>
      <c r="O10" s="24" t="n">
        <v>0.0</v>
      </c>
      <c r="P10" s="24" t="n">
        <v>0.0</v>
      </c>
      <c r="Q10" s="24" t="n">
        <v>79955.16</v>
      </c>
      <c r="R10" s="24" t="n">
        <v>79955.16</v>
      </c>
      <c r="S10" s="24" t="n">
        <v>0.0</v>
      </c>
      <c r="T10" s="24" t="n">
        <v>0.0</v>
      </c>
      <c r="U10" s="24" t="n">
        <v>0.0</v>
      </c>
      <c r="V10" s="24" t="n">
        <v>0.0</v>
      </c>
      <c r="W10" s="24" t="n">
        <v>0.0</v>
      </c>
      <c r="X10" s="24" t="n">
        <v>0.0</v>
      </c>
      <c r="Y10" s="26" t="n">
        <v>0.0</v>
      </c>
    </row>
    <row r="11" customHeight="true" ht="15.0">
      <c r="A11" s="172" t="inlineStr">
        <is>
          <t>2069999</t>
        </is>
      </c>
      <c r="B11" s="174"/>
      <c r="C11" s="174"/>
      <c r="D11" s="172" t="inlineStr">
        <is>
          <t>产业发展科学技术管理事务支出</t>
        </is>
      </c>
      <c r="E11" s="172"/>
      <c r="F11" s="172" t="inlineStr">
        <is>
          <t>其他运转类</t>
        </is>
      </c>
      <c r="G11" s="172"/>
      <c r="H11" s="172"/>
      <c r="I11" s="200" t="inlineStr">
        <is>
          <t>非基建项目</t>
        </is>
      </c>
      <c r="J11" s="172" t="inlineStr">
        <is>
          <t>否</t>
        </is>
      </c>
      <c r="K11" s="24" t="n">
        <v>98868.71</v>
      </c>
      <c r="L11" s="24" t="n">
        <v>0.0</v>
      </c>
      <c r="M11" s="24" t="n">
        <v>0.0</v>
      </c>
      <c r="N11" s="24" t="n">
        <v>98868.71</v>
      </c>
      <c r="O11" s="24" t="n">
        <v>0.0</v>
      </c>
      <c r="P11" s="24" t="n">
        <v>0.0</v>
      </c>
      <c r="Q11" s="24" t="n">
        <v>98868.71</v>
      </c>
      <c r="R11" s="24" t="n">
        <v>98868.71</v>
      </c>
      <c r="S11" s="24" t="n">
        <v>0.0</v>
      </c>
      <c r="T11" s="24" t="n">
        <v>0.0</v>
      </c>
      <c r="U11" s="24" t="n">
        <v>0.0</v>
      </c>
      <c r="V11" s="24" t="n">
        <v>0.0</v>
      </c>
      <c r="W11" s="24" t="n">
        <v>0.0</v>
      </c>
      <c r="X11" s="24" t="n">
        <v>0.0</v>
      </c>
      <c r="Y11" s="26" t="n">
        <v>0.0</v>
      </c>
    </row>
    <row r="12" customHeight="true" ht="15.0">
      <c r="A12" s="172" t="inlineStr">
        <is>
          <t>2150599</t>
        </is>
      </c>
      <c r="B12" s="174"/>
      <c r="C12" s="174"/>
      <c r="D12" s="172" t="inlineStr">
        <is>
          <t>产业发展工业和信息产业监管支出</t>
        </is>
      </c>
      <c r="E12" s="172"/>
      <c r="F12" s="172" t="inlineStr">
        <is>
          <t>其他运转类</t>
        </is>
      </c>
      <c r="G12" s="172"/>
      <c r="H12" s="172"/>
      <c r="I12" s="200" t="inlineStr">
        <is>
          <t>非基建项目</t>
        </is>
      </c>
      <c r="J12" s="172" t="inlineStr">
        <is>
          <t>否</t>
        </is>
      </c>
      <c r="K12" s="24" t="n">
        <v>449818.0</v>
      </c>
      <c r="L12" s="24" t="n">
        <v>0.0</v>
      </c>
      <c r="M12" s="24" t="n">
        <v>0.0</v>
      </c>
      <c r="N12" s="24" t="n">
        <v>449818.0</v>
      </c>
      <c r="O12" s="24" t="n">
        <v>0.0</v>
      </c>
      <c r="P12" s="24" t="n">
        <v>0.0</v>
      </c>
      <c r="Q12" s="24" t="n">
        <v>449818.0</v>
      </c>
      <c r="R12" s="24" t="n">
        <v>449818.0</v>
      </c>
      <c r="S12" s="24" t="n">
        <v>0.0</v>
      </c>
      <c r="T12" s="24" t="n">
        <v>0.0</v>
      </c>
      <c r="U12" s="24" t="n">
        <v>0.0</v>
      </c>
      <c r="V12" s="24" t="n">
        <v>0.0</v>
      </c>
      <c r="W12" s="24" t="n">
        <v>0.0</v>
      </c>
      <c r="X12" s="24" t="n">
        <v>0.0</v>
      </c>
      <c r="Y12" s="26" t="n">
        <v>0.0</v>
      </c>
    </row>
    <row r="13" customHeight="true" ht="15.0">
      <c r="A13" s="172" t="inlineStr">
        <is>
          <t>2159999</t>
        </is>
      </c>
      <c r="B13" s="174"/>
      <c r="C13" s="174"/>
      <c r="D13" s="172" t="inlineStr">
        <is>
          <t>产业发展资源勘探工业信息等支出</t>
        </is>
      </c>
      <c r="E13" s="172"/>
      <c r="F13" s="172" t="inlineStr">
        <is>
          <t>其他运转类</t>
        </is>
      </c>
      <c r="G13" s="172"/>
      <c r="H13" s="172"/>
      <c r="I13" s="200" t="inlineStr">
        <is>
          <t>非基建项目</t>
        </is>
      </c>
      <c r="J13" s="172" t="inlineStr">
        <is>
          <t>否</t>
        </is>
      </c>
      <c r="K13" s="24" t="n">
        <v>770900.0</v>
      </c>
      <c r="L13" s="24" t="n">
        <v>0.0</v>
      </c>
      <c r="M13" s="24" t="n">
        <v>0.0</v>
      </c>
      <c r="N13" s="24" t="n">
        <v>770900.0</v>
      </c>
      <c r="O13" s="24" t="n">
        <v>0.0</v>
      </c>
      <c r="P13" s="24" t="n">
        <v>0.0</v>
      </c>
      <c r="Q13" s="24" t="n">
        <v>770900.0</v>
      </c>
      <c r="R13" s="24" t="n">
        <v>770900.0</v>
      </c>
      <c r="S13" s="24" t="n">
        <v>0.0</v>
      </c>
      <c r="T13" s="24" t="n">
        <v>0.0</v>
      </c>
      <c r="U13" s="24" t="n">
        <v>0.0</v>
      </c>
      <c r="V13" s="24" t="n">
        <v>0.0</v>
      </c>
      <c r="W13" s="24" t="n">
        <v>0.0</v>
      </c>
      <c r="X13" s="24" t="n">
        <v>0.0</v>
      </c>
      <c r="Y13" s="26" t="n">
        <v>0.0</v>
      </c>
    </row>
    <row r="14" customHeight="true" ht="15.0">
      <c r="A14" s="172" t="inlineStr">
        <is>
          <t>2299999</t>
        </is>
      </c>
      <c r="B14" s="174"/>
      <c r="C14" s="174"/>
      <c r="D14" s="172" t="inlineStr">
        <is>
          <t>产业发展专项支出</t>
        </is>
      </c>
      <c r="E14" s="172"/>
      <c r="F14" s="172" t="inlineStr">
        <is>
          <t>其他运转类</t>
        </is>
      </c>
      <c r="G14" s="172"/>
      <c r="H14" s="172"/>
      <c r="I14" s="200" t="inlineStr">
        <is>
          <t>非基建项目</t>
        </is>
      </c>
      <c r="J14" s="172" t="inlineStr">
        <is>
          <t>否</t>
        </is>
      </c>
      <c r="K14" s="24" t="n">
        <f>'Z06 项目支出分项目收入支出决算表'!L14 + 'Z06 项目支出分项目收入支出决算表'!N14 + 'Z06 项目支出分项目收入支出决算表'!P14</f>
        <v>1018861.0</v>
      </c>
      <c r="L14" s="24" t="n">
        <v>0.0</v>
      </c>
      <c r="M14" s="24" t="n">
        <v>0.0</v>
      </c>
      <c r="N14" s="24" t="n">
        <v>1018861.0</v>
      </c>
      <c r="O14" s="24" t="n">
        <v>0.0</v>
      </c>
      <c r="P14" s="24" t="n">
        <v>0.0</v>
      </c>
      <c r="Q14" s="24" t="n">
        <f>'Z06 项目支出分项目收入支出决算表'!R14 + 'Z06 项目支出分项目收入支出决算表'!S14</f>
        <v>1018861.0</v>
      </c>
      <c r="R14" s="24" t="n">
        <v>1018861.0</v>
      </c>
      <c r="S14" s="24" t="n">
        <v>0.0</v>
      </c>
      <c r="T14" s="24" t="n">
        <v>0.0</v>
      </c>
      <c r="U14" s="24" t="n">
        <v>0.0</v>
      </c>
      <c r="V14" s="24" t="n">
        <f>'Z06 项目支出分项目收入支出决算表'!K14 - 'Z06 项目支出分项目收入支出决算表'!Q14 + 'Z06 项目支出分项目收入支出决算表'!T14 - 'Z06 项目支出分项目收入支出决算表'!U14</f>
        <v>0.0</v>
      </c>
      <c r="W14" s="24" t="n">
        <f>'Z06 项目支出分项目收入支出决算表'!X14 + 'Z06 项目支出分项目收入支出决算表'!Y14</f>
        <v>0.0</v>
      </c>
      <c r="X14" s="24" t="n">
        <v>0.0</v>
      </c>
      <c r="Y14" s="26" t="n">
        <v>0.0</v>
      </c>
    </row>
  </sheetData>
  <mergeCells count="41">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s>
  <dataValidations count="3">
    <dataValidation type="list" sqref="J7:J14" allowBlank="true" errorStyle="stop">
      <formula1>HIDDENSHEETNAME!$C$2:$C$3</formula1>
    </dataValidation>
    <dataValidation type="list" sqref="F7:F14" allowBlank="true" errorStyle="stop">
      <formula1>HIDDENSHEETNAME!$O$2:$O$3</formula1>
    </dataValidation>
    <dataValidation type="list" sqref="I7:I14"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5195107.81</v>
      </c>
      <c r="I6" s="24" t="n">
        <f>SUM('Z07 一般公共预算财政拨款收入支出决算表'!I7)</f>
        <v>1161402.67</v>
      </c>
      <c r="J6" s="24" t="n">
        <f>SUM('Z07 一般公共预算财政拨款收入支出决算表'!J7)</f>
        <v>4033705.14</v>
      </c>
      <c r="K6" s="24" t="n">
        <f>'Z07 一般公共预算财政拨款收入支出决算表'!L6 + 'Z07 一般公共预算财政拨款收入支出决算表'!O6</f>
        <v>5195107.81</v>
      </c>
      <c r="L6" s="24" t="n">
        <f>'Z07 一般公共预算财政拨款收入支出决算表'!M6 + 'Z07 一般公共预算财政拨款收入支出决算表'!N6</f>
        <v>1161402.67</v>
      </c>
      <c r="M6" s="24" t="n">
        <f>SUM('Z07 一般公共预算财政拨款收入支出决算表'!M7)</f>
        <v>976923.0</v>
      </c>
      <c r="N6" s="24" t="n">
        <f>SUM('Z07 一般公共预算财政拨款收入支出决算表'!N7)</f>
        <v>184479.67</v>
      </c>
      <c r="O6" s="24" t="n">
        <f>SUM('Z07 一般公共预算财政拨款收入支出决算表'!O7)</f>
        <v>4033705.14</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2010401</t>
        </is>
      </c>
      <c r="B7" s="174"/>
      <c r="C7" s="174"/>
      <c r="D7" s="30" t="inlineStr">
        <is>
          <t>行政运行</t>
        </is>
      </c>
      <c r="E7" s="24" t="n">
        <v>0.0</v>
      </c>
      <c r="F7" s="24" t="n">
        <v>0.0</v>
      </c>
      <c r="G7" s="24" t="n">
        <v>0.0</v>
      </c>
      <c r="H7" s="24" t="n">
        <v>1161402.67</v>
      </c>
      <c r="I7" s="24" t="n">
        <v>1161402.67</v>
      </c>
      <c r="J7" s="24" t="n">
        <v>0.0</v>
      </c>
      <c r="K7" s="24" t="n">
        <v>1161402.67</v>
      </c>
      <c r="L7" s="24" t="n">
        <v>1161402.67</v>
      </c>
      <c r="M7" s="24" t="n">
        <v>976923.0</v>
      </c>
      <c r="N7" s="24" t="n">
        <v>184479.67</v>
      </c>
      <c r="O7" s="24" t="n">
        <v>0.0</v>
      </c>
      <c r="P7" s="24" t="n">
        <v>0.0</v>
      </c>
      <c r="Q7" s="24" t="n">
        <v>0.0</v>
      </c>
      <c r="R7" s="24" t="n">
        <v>0.0</v>
      </c>
      <c r="S7" s="24" t="n">
        <v>0.0</v>
      </c>
      <c r="T7" s="26" t="n">
        <v>0.0</v>
      </c>
    </row>
    <row r="8" customHeight="true" ht="15.0">
      <c r="A8" s="172" t="inlineStr">
        <is>
          <t>2010499</t>
        </is>
      </c>
      <c r="B8" s="174"/>
      <c r="C8" s="174"/>
      <c r="D8" s="30" t="inlineStr">
        <is>
          <t>其他发展与改革事务支出</t>
        </is>
      </c>
      <c r="E8" s="24" t="n">
        <v>0.0</v>
      </c>
      <c r="F8" s="24" t="n">
        <v>0.0</v>
      </c>
      <c r="G8" s="24" t="n">
        <v>0.0</v>
      </c>
      <c r="H8" s="24" t="n">
        <v>382239.44</v>
      </c>
      <c r="I8" s="24" t="n">
        <v>0.0</v>
      </c>
      <c r="J8" s="24" t="n">
        <v>382239.44</v>
      </c>
      <c r="K8" s="24" t="n">
        <v>382239.44</v>
      </c>
      <c r="L8" s="24" t="n">
        <v>0.0</v>
      </c>
      <c r="M8" s="24" t="n">
        <v>0.0</v>
      </c>
      <c r="N8" s="24" t="n">
        <v>0.0</v>
      </c>
      <c r="O8" s="24" t="n">
        <v>382239.44</v>
      </c>
      <c r="P8" s="24" t="n">
        <v>0.0</v>
      </c>
      <c r="Q8" s="24" t="n">
        <v>0.0</v>
      </c>
      <c r="R8" s="24" t="n">
        <v>0.0</v>
      </c>
      <c r="S8" s="24" t="n">
        <v>0.0</v>
      </c>
      <c r="T8" s="26" t="n">
        <v>0.0</v>
      </c>
    </row>
    <row r="9" customHeight="true" ht="15.0">
      <c r="A9" s="172" t="inlineStr">
        <is>
          <t>2010507</t>
        </is>
      </c>
      <c r="B9" s="174"/>
      <c r="C9" s="174"/>
      <c r="D9" s="30" t="inlineStr">
        <is>
          <t>专项普查活动</t>
        </is>
      </c>
      <c r="E9" s="24" t="n">
        <v>0.0</v>
      </c>
      <c r="F9" s="24" t="n">
        <v>0.0</v>
      </c>
      <c r="G9" s="24" t="n">
        <v>0.0</v>
      </c>
      <c r="H9" s="24" t="n">
        <v>362368.04</v>
      </c>
      <c r="I9" s="24" t="n">
        <v>0.0</v>
      </c>
      <c r="J9" s="24" t="n">
        <v>362368.04</v>
      </c>
      <c r="K9" s="24" t="n">
        <v>362368.04</v>
      </c>
      <c r="L9" s="24" t="n">
        <v>0.0</v>
      </c>
      <c r="M9" s="24" t="n">
        <v>0.0</v>
      </c>
      <c r="N9" s="24" t="n">
        <v>0.0</v>
      </c>
      <c r="O9" s="24" t="n">
        <v>362368.04</v>
      </c>
      <c r="P9" s="24" t="n">
        <v>0.0</v>
      </c>
      <c r="Q9" s="24" t="n">
        <v>0.0</v>
      </c>
      <c r="R9" s="24" t="n">
        <v>0.0</v>
      </c>
      <c r="S9" s="24" t="n">
        <v>0.0</v>
      </c>
      <c r="T9" s="26" t="n">
        <v>0.0</v>
      </c>
    </row>
    <row r="10" customHeight="true" ht="15.0">
      <c r="A10" s="172" t="inlineStr">
        <is>
          <t>2010599</t>
        </is>
      </c>
      <c r="B10" s="174"/>
      <c r="C10" s="174"/>
      <c r="D10" s="30" t="inlineStr">
        <is>
          <t>其他统计信息事务支出</t>
        </is>
      </c>
      <c r="E10" s="24" t="n">
        <v>0.0</v>
      </c>
      <c r="F10" s="24" t="n">
        <v>0.0</v>
      </c>
      <c r="G10" s="24" t="n">
        <v>0.0</v>
      </c>
      <c r="H10" s="24" t="n">
        <v>870694.79</v>
      </c>
      <c r="I10" s="24" t="n">
        <v>0.0</v>
      </c>
      <c r="J10" s="24" t="n">
        <v>870694.79</v>
      </c>
      <c r="K10" s="24" t="n">
        <v>870694.79</v>
      </c>
      <c r="L10" s="24" t="n">
        <v>0.0</v>
      </c>
      <c r="M10" s="24" t="n">
        <v>0.0</v>
      </c>
      <c r="N10" s="24" t="n">
        <v>0.0</v>
      </c>
      <c r="O10" s="24" t="n">
        <v>870694.79</v>
      </c>
      <c r="P10" s="24" t="n">
        <v>0.0</v>
      </c>
      <c r="Q10" s="24" t="n">
        <v>0.0</v>
      </c>
      <c r="R10" s="24" t="n">
        <v>0.0</v>
      </c>
      <c r="S10" s="24" t="n">
        <v>0.0</v>
      </c>
      <c r="T10" s="26" t="n">
        <v>0.0</v>
      </c>
    </row>
    <row r="11" customHeight="true" ht="15.0">
      <c r="A11" s="172" t="inlineStr">
        <is>
          <t>2060199</t>
        </is>
      </c>
      <c r="B11" s="174"/>
      <c r="C11" s="174"/>
      <c r="D11" s="30" t="inlineStr">
        <is>
          <t>其他科学技术管理事务支出</t>
        </is>
      </c>
      <c r="E11" s="24" t="n">
        <v>0.0</v>
      </c>
      <c r="F11" s="24" t="n">
        <v>0.0</v>
      </c>
      <c r="G11" s="24" t="n">
        <v>0.0</v>
      </c>
      <c r="H11" s="24" t="n">
        <v>79955.16</v>
      </c>
      <c r="I11" s="24" t="n">
        <v>0.0</v>
      </c>
      <c r="J11" s="24" t="n">
        <v>79955.16</v>
      </c>
      <c r="K11" s="24" t="n">
        <v>79955.16</v>
      </c>
      <c r="L11" s="24" t="n">
        <v>0.0</v>
      </c>
      <c r="M11" s="24" t="n">
        <v>0.0</v>
      </c>
      <c r="N11" s="24" t="n">
        <v>0.0</v>
      </c>
      <c r="O11" s="24" t="n">
        <v>79955.16</v>
      </c>
      <c r="P11" s="24" t="n">
        <v>0.0</v>
      </c>
      <c r="Q11" s="24" t="n">
        <v>0.0</v>
      </c>
      <c r="R11" s="24" t="n">
        <v>0.0</v>
      </c>
      <c r="S11" s="24" t="n">
        <v>0.0</v>
      </c>
      <c r="T11" s="26" t="n">
        <v>0.0</v>
      </c>
    </row>
    <row r="12" customHeight="true" ht="15.0">
      <c r="A12" s="172" t="inlineStr">
        <is>
          <t>2069999</t>
        </is>
      </c>
      <c r="B12" s="174"/>
      <c r="C12" s="174"/>
      <c r="D12" s="30" t="inlineStr">
        <is>
          <t>其他科学技术支出</t>
        </is>
      </c>
      <c r="E12" s="24" t="n">
        <v>0.0</v>
      </c>
      <c r="F12" s="24" t="n">
        <v>0.0</v>
      </c>
      <c r="G12" s="24" t="n">
        <v>0.0</v>
      </c>
      <c r="H12" s="24" t="n">
        <v>98868.71</v>
      </c>
      <c r="I12" s="24" t="n">
        <v>0.0</v>
      </c>
      <c r="J12" s="24" t="n">
        <v>98868.71</v>
      </c>
      <c r="K12" s="24" t="n">
        <v>98868.71</v>
      </c>
      <c r="L12" s="24" t="n">
        <v>0.0</v>
      </c>
      <c r="M12" s="24" t="n">
        <v>0.0</v>
      </c>
      <c r="N12" s="24" t="n">
        <v>0.0</v>
      </c>
      <c r="O12" s="24" t="n">
        <v>98868.71</v>
      </c>
      <c r="P12" s="24" t="n">
        <v>0.0</v>
      </c>
      <c r="Q12" s="24" t="n">
        <v>0.0</v>
      </c>
      <c r="R12" s="24" t="n">
        <v>0.0</v>
      </c>
      <c r="S12" s="24" t="n">
        <v>0.0</v>
      </c>
      <c r="T12" s="26" t="n">
        <v>0.0</v>
      </c>
    </row>
    <row r="13" customHeight="true" ht="15.0">
      <c r="A13" s="172" t="inlineStr">
        <is>
          <t>2150599</t>
        </is>
      </c>
      <c r="B13" s="174"/>
      <c r="C13" s="174"/>
      <c r="D13" s="30" t="inlineStr">
        <is>
          <t>其他工业和信息产业监管支出</t>
        </is>
      </c>
      <c r="E13" s="24" t="n">
        <v>0.0</v>
      </c>
      <c r="F13" s="24" t="n">
        <v>0.0</v>
      </c>
      <c r="G13" s="24" t="n">
        <v>0.0</v>
      </c>
      <c r="H13" s="24" t="n">
        <v>449818.0</v>
      </c>
      <c r="I13" s="24" t="n">
        <v>0.0</v>
      </c>
      <c r="J13" s="24" t="n">
        <v>449818.0</v>
      </c>
      <c r="K13" s="24" t="n">
        <v>449818.0</v>
      </c>
      <c r="L13" s="24" t="n">
        <v>0.0</v>
      </c>
      <c r="M13" s="24" t="n">
        <v>0.0</v>
      </c>
      <c r="N13" s="24" t="n">
        <v>0.0</v>
      </c>
      <c r="O13" s="24" t="n">
        <v>449818.0</v>
      </c>
      <c r="P13" s="24" t="n">
        <v>0.0</v>
      </c>
      <c r="Q13" s="24" t="n">
        <v>0.0</v>
      </c>
      <c r="R13" s="24" t="n">
        <v>0.0</v>
      </c>
      <c r="S13" s="24" t="n">
        <v>0.0</v>
      </c>
      <c r="T13" s="26" t="n">
        <v>0.0</v>
      </c>
    </row>
    <row r="14" customHeight="true" ht="15.0">
      <c r="A14" s="172" t="inlineStr">
        <is>
          <t>2159999</t>
        </is>
      </c>
      <c r="B14" s="174"/>
      <c r="C14" s="174"/>
      <c r="D14" s="30" t="inlineStr">
        <is>
          <t>其他资源勘探工业信息等支出</t>
        </is>
      </c>
      <c r="E14" s="24" t="n">
        <v>0.0</v>
      </c>
      <c r="F14" s="24" t="n">
        <v>0.0</v>
      </c>
      <c r="G14" s="24" t="n">
        <v>0.0</v>
      </c>
      <c r="H14" s="24" t="n">
        <v>770900.0</v>
      </c>
      <c r="I14" s="24" t="n">
        <v>0.0</v>
      </c>
      <c r="J14" s="24" t="n">
        <v>770900.0</v>
      </c>
      <c r="K14" s="24" t="n">
        <v>770900.0</v>
      </c>
      <c r="L14" s="24" t="n">
        <v>0.0</v>
      </c>
      <c r="M14" s="24" t="n">
        <v>0.0</v>
      </c>
      <c r="N14" s="24" t="n">
        <v>0.0</v>
      </c>
      <c r="O14" s="24" t="n">
        <v>770900.0</v>
      </c>
      <c r="P14" s="24" t="n">
        <v>0.0</v>
      </c>
      <c r="Q14" s="24" t="n">
        <v>0.0</v>
      </c>
      <c r="R14" s="24" t="n">
        <v>0.0</v>
      </c>
      <c r="S14" s="24" t="n">
        <v>0.0</v>
      </c>
      <c r="T14" s="26" t="n">
        <v>0.0</v>
      </c>
    </row>
    <row r="15" customHeight="true" ht="15.0">
      <c r="A15" s="172" t="inlineStr">
        <is>
          <t>2299999</t>
        </is>
      </c>
      <c r="B15" s="174"/>
      <c r="C15" s="174"/>
      <c r="D15" s="30" t="inlineStr">
        <is>
          <t>其他支出</t>
        </is>
      </c>
      <c r="E15" s="24" t="n">
        <f>'Z07 一般公共预算财政拨款收入支出决算表'!F15 + 'Z07 一般公共预算财政拨款收入支出决算表'!G15</f>
        <v>0.0</v>
      </c>
      <c r="F15" s="24" t="n">
        <v>0.0</v>
      </c>
      <c r="G15" s="24" t="n">
        <v>0.0</v>
      </c>
      <c r="H15" s="24" t="n">
        <f>'Z07 一般公共预算财政拨款收入支出决算表'!I15 + 'Z07 一般公共预算财政拨款收入支出决算表'!J15</f>
        <v>1018861.0</v>
      </c>
      <c r="I15" s="24" t="n">
        <v>0.0</v>
      </c>
      <c r="J15" s="24" t="n">
        <v>1018861.0</v>
      </c>
      <c r="K15" s="24" t="n">
        <f>'Z07 一般公共预算财政拨款收入支出决算表'!L15 + 'Z07 一般公共预算财政拨款收入支出决算表'!O15</f>
        <v>1018861.0</v>
      </c>
      <c r="L15" s="24" t="n">
        <f>'Z07 一般公共预算财政拨款收入支出决算表'!M15 + 'Z07 一般公共预算财政拨款收入支出决算表'!N15</f>
        <v>0.0</v>
      </c>
      <c r="M15" s="24" t="n">
        <f>'Z07 一般公共预算财政拨款收入支出决算表'!M15</f>
        <v>0.0</v>
      </c>
      <c r="N15" s="24" t="n">
        <f>'Z07 一般公共预算财政拨款收入支出决算表'!N15</f>
        <v>0.0</v>
      </c>
      <c r="O15" s="24" t="n">
        <f>'Z07 一般公共预算财政拨款收入支出决算表'!O15</f>
        <v>1018861.0</v>
      </c>
      <c r="P15" s="24" t="n">
        <f>'Z07 一般公共预算财政拨款收入支出决算表'!Q15 + 'Z07 一般公共预算财政拨款收入支出决算表'!R15</f>
        <v>0.0</v>
      </c>
      <c r="Q15" s="24" t="n">
        <f>'Z07 一般公共预算财政拨款收入支出决算表'!F15 + 'Z07 一般公共预算财政拨款收入支出决算表'!I15 - 'Z07 一般公共预算财政拨款收入支出决算表'!L15</f>
        <v>0.0</v>
      </c>
      <c r="R15" s="24" t="n">
        <f>'Z07 一般公共预算财政拨款收入支出决算表'!S15 + 'Z07 一般公共预算财政拨款收入支出决算表'!T15</f>
        <v>0.0</v>
      </c>
      <c r="S15" s="24" t="n">
        <v>0.0</v>
      </c>
      <c r="T15" s="26" t="n">
        <v>0.0</v>
      </c>
    </row>
  </sheetData>
  <mergeCells count="37">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14.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5195107.81</v>
      </c>
      <c r="F6" s="24" t="n">
        <f>SUM('Z08 一般公共预算财政拨款支出决算明细表'!F7)</f>
        <v>976923.0</v>
      </c>
      <c r="G6" s="24" t="n">
        <f>SUM('Z08 一般公共预算财政拨款支出决算明细表'!G7)</f>
        <v>378903.0</v>
      </c>
      <c r="H6" s="24" t="n">
        <f>SUM('Z08 一般公共预算财政拨款支出决算明细表'!H7)</f>
        <v>270285.0</v>
      </c>
      <c r="I6" s="24" t="n">
        <f>SUM('Z08 一般公共预算财政拨款支出决算明细表'!I7)</f>
        <v>0.0</v>
      </c>
      <c r="J6" s="24" t="n">
        <f>SUM('Z08 一般公共预算财政拨款支出决算明细表'!J7)</f>
        <v>0.0</v>
      </c>
      <c r="K6" s="24" t="n">
        <f>SUM('Z08 一般公共预算财政拨款支出决算明细表'!K7)</f>
        <v>327735.0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3170875.1</v>
      </c>
      <c r="U6" s="24" t="n">
        <f>SUM('Z08 一般公共预算财政拨款支出决算明细表'!U7)</f>
        <v>58702.36</v>
      </c>
      <c r="V6" s="24" t="n">
        <f>SUM('Z08 一般公共预算财政拨款支出决算明细表'!V7)</f>
        <v>133666.0</v>
      </c>
      <c r="W6" s="24" t="n">
        <f>SUM('Z08 一般公共预算财政拨款支出决算明细表'!W7)</f>
        <v>499648.0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6000.0</v>
      </c>
      <c r="AB6" s="24" t="n">
        <f>SUM('Z08 一般公共预算财政拨款支出决算明细表'!AB7)</f>
        <v>0.0</v>
      </c>
      <c r="AC6" s="24" t="n">
        <f>SUM('Z08 一般公共预算财政拨款支出决算明细表'!AC7)</f>
        <v>0.0</v>
      </c>
      <c r="AD6" s="24" t="n">
        <f>SUM('Z08 一般公共预算财政拨款支出决算明细表'!AD7)</f>
        <v>160787.92</v>
      </c>
      <c r="AE6" s="24" t="n">
        <f>SUM('Z08 一般公共预算财政拨款支出决算明细表'!AE7)</f>
        <v>0.0</v>
      </c>
      <c r="AF6" s="24" t="n">
        <f>SUM('Z08 一般公共预算财政拨款支出决算明细表'!AF7)</f>
        <v>0.0</v>
      </c>
      <c r="AG6" s="24" t="n">
        <f>SUM('Z08 一般公共预算财政拨款支出决算明细表'!AG7)</f>
        <v>0.0</v>
      </c>
      <c r="AH6" s="24" t="n">
        <f>SUM('Z08 一般公共预算财政拨款支出决算明细表'!AH7)</f>
        <v>0.0</v>
      </c>
      <c r="AI6" s="24" t="n">
        <f>SUM('Z08 一般公共预算财政拨款支出决算明细表'!AI7)</f>
        <v>0.0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411098.38</v>
      </c>
      <c r="AO6" s="24" t="n">
        <f>SUM('Z08 一般公共预算财政拨款支出决算明细表'!AO7)</f>
        <v>1770477.65</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130494.79</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1047309.71</v>
      </c>
      <c r="CB6" s="24" t="n">
        <f>SUM('Z08 一般公共预算财政拨款支出决算明细表'!CB7)</f>
        <v>0.0</v>
      </c>
      <c r="CC6" s="24" t="n">
        <f>SUM('Z08 一般公共预算财政拨款支出决算明细表'!CC7)</f>
        <v>166800.0</v>
      </c>
      <c r="CD6" s="24" t="n">
        <f>SUM('Z08 一般公共预算财政拨款支出决算明细表'!CD7)</f>
        <v>781641.0</v>
      </c>
      <c r="CE6" s="24" t="n">
        <f>SUM('Z08 一般公共预算财政拨款支出决算明细表'!CE7)</f>
        <v>98868.71</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2010401</t>
        </is>
      </c>
      <c r="B7" s="174"/>
      <c r="C7" s="174"/>
      <c r="D7" s="30" t="inlineStr">
        <is>
          <t>行政运行</t>
        </is>
      </c>
      <c r="E7" s="24" t="n">
        <v>1161402.67</v>
      </c>
      <c r="F7" s="24" t="n">
        <v>976923.0</v>
      </c>
      <c r="G7" s="24" t="n">
        <v>378903.0</v>
      </c>
      <c r="H7" s="24" t="n">
        <v>270285.0</v>
      </c>
      <c r="I7" s="24" t="n">
        <v>0.0</v>
      </c>
      <c r="J7" s="24" t="n">
        <v>0.0</v>
      </c>
      <c r="K7" s="24" t="n">
        <v>327735.0</v>
      </c>
      <c r="L7" s="24" t="n">
        <v>0.0</v>
      </c>
      <c r="M7" s="24" t="n">
        <v>0.0</v>
      </c>
      <c r="N7" s="24" t="n">
        <v>0.0</v>
      </c>
      <c r="O7" s="24" t="n">
        <v>0.0</v>
      </c>
      <c r="P7" s="24" t="n">
        <v>0.0</v>
      </c>
      <c r="Q7" s="24" t="n">
        <v>0.0</v>
      </c>
      <c r="R7" s="24" t="n">
        <v>0.0</v>
      </c>
      <c r="S7" s="24" t="n">
        <v>0.0</v>
      </c>
      <c r="T7" s="24" t="n">
        <v>184479.67</v>
      </c>
      <c r="U7" s="24" t="n">
        <v>25000.0</v>
      </c>
      <c r="V7" s="24" t="n">
        <v>29929.0</v>
      </c>
      <c r="W7" s="24" t="n">
        <v>0.0</v>
      </c>
      <c r="X7" s="24" t="n">
        <v>0.0</v>
      </c>
      <c r="Y7" s="24" t="n">
        <v>0.0</v>
      </c>
      <c r="Z7" s="24" t="n">
        <v>0.0</v>
      </c>
      <c r="AA7" s="24" t="n">
        <v>6000.0</v>
      </c>
      <c r="AB7" s="24" t="n">
        <v>0.0</v>
      </c>
      <c r="AC7" s="24" t="n">
        <v>0.0</v>
      </c>
      <c r="AD7" s="24" t="n">
        <v>46571.47</v>
      </c>
      <c r="AE7" s="24" t="n">
        <v>0.0</v>
      </c>
      <c r="AF7" s="24" t="n">
        <v>0.0</v>
      </c>
      <c r="AG7" s="24" t="n">
        <v>0.0</v>
      </c>
      <c r="AH7" s="24" t="n">
        <v>0.0</v>
      </c>
      <c r="AI7" s="24" t="n">
        <v>0.0</v>
      </c>
      <c r="AJ7" s="24" t="n">
        <v>0.0</v>
      </c>
      <c r="AK7" s="24" t="n">
        <v>0.0</v>
      </c>
      <c r="AL7" s="24" t="n">
        <v>0.0</v>
      </c>
      <c r="AM7" s="24" t="n">
        <v>0.0</v>
      </c>
      <c r="AN7" s="24" t="n">
        <v>17854.2</v>
      </c>
      <c r="AO7" s="24" t="n">
        <v>27368.0</v>
      </c>
      <c r="AP7" s="24" t="n">
        <v>0.0</v>
      </c>
      <c r="AQ7" s="24" t="n">
        <v>0.0</v>
      </c>
      <c r="AR7" s="24" t="n">
        <v>0.0</v>
      </c>
      <c r="AS7" s="24" t="n">
        <v>0.0</v>
      </c>
      <c r="AT7" s="24" t="n">
        <v>0.0</v>
      </c>
      <c r="AU7" s="24" t="n">
        <v>31757.0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2010499</t>
        </is>
      </c>
      <c r="B8" s="174"/>
      <c r="C8" s="174"/>
      <c r="D8" s="30" t="inlineStr">
        <is>
          <t>其他发展与改革事务支出</t>
        </is>
      </c>
      <c r="E8" s="24" t="n">
        <v>382239.44</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382239.44</v>
      </c>
      <c r="U8" s="24" t="n">
        <v>13702.36</v>
      </c>
      <c r="V8" s="24" t="n">
        <v>11767.0</v>
      </c>
      <c r="W8" s="24" t="n">
        <v>200000.0</v>
      </c>
      <c r="X8" s="24" t="n">
        <v>0.0</v>
      </c>
      <c r="Y8" s="24" t="n">
        <v>0.0</v>
      </c>
      <c r="Z8" s="24" t="n">
        <v>0.0</v>
      </c>
      <c r="AA8" s="24" t="n">
        <v>0.0</v>
      </c>
      <c r="AB8" s="24" t="n">
        <v>0.0</v>
      </c>
      <c r="AC8" s="24" t="n">
        <v>0.0</v>
      </c>
      <c r="AD8" s="24" t="n">
        <v>34261.29</v>
      </c>
      <c r="AE8" s="24" t="n">
        <v>0.0</v>
      </c>
      <c r="AF8" s="24" t="n">
        <v>0.0</v>
      </c>
      <c r="AG8" s="24" t="n">
        <v>0.0</v>
      </c>
      <c r="AH8" s="24" t="n">
        <v>0.0</v>
      </c>
      <c r="AI8" s="24" t="n">
        <v>0.0</v>
      </c>
      <c r="AJ8" s="24" t="n">
        <v>0.0</v>
      </c>
      <c r="AK8" s="24" t="n">
        <v>0.0</v>
      </c>
      <c r="AL8" s="24" t="n">
        <v>0.0</v>
      </c>
      <c r="AM8" s="24" t="n">
        <v>0.0</v>
      </c>
      <c r="AN8" s="24" t="n">
        <v>0.0</v>
      </c>
      <c r="AO8" s="24" t="n">
        <v>108500.0</v>
      </c>
      <c r="AP8" s="24" t="n">
        <v>0.0</v>
      </c>
      <c r="AQ8" s="24" t="n">
        <v>0.0</v>
      </c>
      <c r="AR8" s="24" t="n">
        <v>0.0</v>
      </c>
      <c r="AS8" s="24" t="n">
        <v>0.0</v>
      </c>
      <c r="AT8" s="24" t="n">
        <v>0.0</v>
      </c>
      <c r="AU8" s="24" t="n">
        <v>14008.79</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2010507</t>
        </is>
      </c>
      <c r="B9" s="174"/>
      <c r="C9" s="174"/>
      <c r="D9" s="30" t="inlineStr">
        <is>
          <t>专项普查活动</t>
        </is>
      </c>
      <c r="E9" s="24" t="n">
        <v>362368.04</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242368.04</v>
      </c>
      <c r="U9" s="24" t="n">
        <v>0.0</v>
      </c>
      <c r="V9" s="24" t="n">
        <v>30000.0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212368.04</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120000.0</v>
      </c>
      <c r="CB9" s="24" t="n">
        <v>0.0</v>
      </c>
      <c r="CC9" s="24" t="n">
        <v>120000.0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2010599</t>
        </is>
      </c>
      <c r="B10" s="174"/>
      <c r="C10" s="174"/>
      <c r="D10" s="30" t="inlineStr">
        <is>
          <t>其他统计信息事务支出</t>
        </is>
      </c>
      <c r="E10" s="24" t="n">
        <v>870694.79</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823894.79</v>
      </c>
      <c r="U10" s="24" t="n">
        <v>20000.0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59976.14</v>
      </c>
      <c r="AO10" s="24" t="n">
        <v>689189.65</v>
      </c>
      <c r="AP10" s="24" t="n">
        <v>0.0</v>
      </c>
      <c r="AQ10" s="24" t="n">
        <v>0.0</v>
      </c>
      <c r="AR10" s="24" t="n">
        <v>0.0</v>
      </c>
      <c r="AS10" s="24" t="n">
        <v>0.0</v>
      </c>
      <c r="AT10" s="24" t="n">
        <v>0.0</v>
      </c>
      <c r="AU10" s="24" t="n">
        <v>54729.0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46800.0</v>
      </c>
      <c r="CB10" s="24" t="n">
        <v>0.0</v>
      </c>
      <c r="CC10" s="24" t="n">
        <v>46800.0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2060199</t>
        </is>
      </c>
      <c r="B11" s="174"/>
      <c r="C11" s="174"/>
      <c r="D11" s="30" t="inlineStr">
        <is>
          <t>其他科学技术管理事务支出</t>
        </is>
      </c>
      <c r="E11" s="24" t="n">
        <v>79955.16</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79955.16</v>
      </c>
      <c r="U11" s="24" t="n">
        <v>0.0</v>
      </c>
      <c r="V11" s="24" t="n">
        <v>0.0</v>
      </c>
      <c r="W11" s="24" t="n">
        <v>0.0</v>
      </c>
      <c r="X11" s="24" t="n">
        <v>0.0</v>
      </c>
      <c r="Y11" s="24" t="n">
        <v>0.0</v>
      </c>
      <c r="Z11" s="24" t="n">
        <v>0.0</v>
      </c>
      <c r="AA11" s="24" t="n">
        <v>0.0</v>
      </c>
      <c r="AB11" s="24" t="n">
        <v>0.0</v>
      </c>
      <c r="AC11" s="24" t="n">
        <v>0.0</v>
      </c>
      <c r="AD11" s="24" t="n">
        <v>79955.16</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2069999</t>
        </is>
      </c>
      <c r="B12" s="174"/>
      <c r="C12" s="174"/>
      <c r="D12" s="30" t="inlineStr">
        <is>
          <t>其他科学技术支出</t>
        </is>
      </c>
      <c r="E12" s="24" t="n">
        <v>98868.71</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98868.71</v>
      </c>
      <c r="CB12" s="24" t="n">
        <v>0.0</v>
      </c>
      <c r="CC12" s="24" t="n">
        <v>0.0</v>
      </c>
      <c r="CD12" s="24" t="n">
        <v>0.0</v>
      </c>
      <c r="CE12" s="24" t="n">
        <v>98868.71</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2150599</t>
        </is>
      </c>
      <c r="B13" s="174"/>
      <c r="C13" s="174"/>
      <c r="D13" s="30" t="inlineStr">
        <is>
          <t>其他工业和信息产业监管支出</t>
        </is>
      </c>
      <c r="E13" s="24" t="n">
        <v>449818.0</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449818.0</v>
      </c>
      <c r="U13" s="24" t="n">
        <v>0.0</v>
      </c>
      <c r="V13" s="24" t="n">
        <v>61970.0</v>
      </c>
      <c r="W13" s="24" t="n">
        <v>299648.0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88200.0</v>
      </c>
      <c r="AP13" s="24" t="n">
        <v>0.0</v>
      </c>
      <c r="AQ13" s="24" t="n">
        <v>0.0</v>
      </c>
      <c r="AR13" s="24" t="n">
        <v>0.0</v>
      </c>
      <c r="AS13" s="24" t="n">
        <v>0.0</v>
      </c>
      <c r="AT13" s="24" t="n">
        <v>0.0</v>
      </c>
      <c r="AU13" s="24" t="n">
        <v>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2159999</t>
        </is>
      </c>
      <c r="B14" s="174"/>
      <c r="C14" s="174"/>
      <c r="D14" s="30" t="inlineStr">
        <is>
          <t>其他资源勘探工业信息等支出</t>
        </is>
      </c>
      <c r="E14" s="24" t="n">
        <v>770900.0</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770900.0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120900.0</v>
      </c>
      <c r="AO14" s="24" t="n">
        <v>650000.0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2299999</t>
        </is>
      </c>
      <c r="B15" s="174"/>
      <c r="C15" s="174"/>
      <c r="D15" s="30" t="inlineStr">
        <is>
          <t>其他支出</t>
        </is>
      </c>
      <c r="E15" s="24" t="n">
        <f>'Z08 一般公共预算财政拨款支出决算明细表'!F15 + 'Z08 一般公共预算财政拨款支出决算明细表'!T15 + 'Z08 一般公共预算财政拨款支出决算明细表'!AV15 + 'Z08 一般公共预算财政拨款支出决算明细表'!BI15 + 'Z08 一般公共预算财政拨款支出决算明细表'!BN15 + 'Z08 一般公共预算财政拨款支出决算明细表'!CA15 + 'Z08 一般公共预算财政拨款支出决算明细表'!CR15 + 'Z08 一般公共预算财政拨款支出决算明细表'!CU15 + 'Z08 一般公共预算财政拨款支出决算明细表'!DA15 + 'Z08 一般公共预算财政拨款支出决算明细表'!DE15</f>
        <v>1018861.0</v>
      </c>
      <c r="F15" s="24" t="n">
        <f>'Z08 一般公共预算财政拨款支出决算明细表'!F15</f>
        <v>0.0</v>
      </c>
      <c r="G15" s="24" t="n">
        <f>'Z08 一般公共预算财政拨款支出决算明细表'!G15</f>
        <v>0.0</v>
      </c>
      <c r="H15" s="24" t="n">
        <f>'Z08 一般公共预算财政拨款支出决算明细表'!H15</f>
        <v>0.0</v>
      </c>
      <c r="I15" s="24" t="n">
        <f>'Z08 一般公共预算财政拨款支出决算明细表'!I15</f>
        <v>0.0</v>
      </c>
      <c r="J15" s="24" t="n">
        <f>'Z08 一般公共预算财政拨款支出决算明细表'!J15</f>
        <v>0.0</v>
      </c>
      <c r="K15" s="24" t="n">
        <f>'Z08 一般公共预算财政拨款支出决算明细表'!K15</f>
        <v>0.0</v>
      </c>
      <c r="L15" s="24" t="n">
        <f>'Z08 一般公共预算财政拨款支出决算明细表'!L15</f>
        <v>0.0</v>
      </c>
      <c r="M15" s="24" t="n">
        <f>'Z08 一般公共预算财政拨款支出决算明细表'!M15</f>
        <v>0.0</v>
      </c>
      <c r="N15" s="24" t="n">
        <f>'Z08 一般公共预算财政拨款支出决算明细表'!N15</f>
        <v>0.0</v>
      </c>
      <c r="O15" s="24" t="n">
        <f>'Z08 一般公共预算财政拨款支出决算明细表'!O15</f>
        <v>0.0</v>
      </c>
      <c r="P15" s="24" t="n">
        <f>'Z08 一般公共预算财政拨款支出决算明细表'!P15</f>
        <v>0.0</v>
      </c>
      <c r="Q15" s="24" t="n">
        <f>'Z08 一般公共预算财政拨款支出决算明细表'!Q15</f>
        <v>0.0</v>
      </c>
      <c r="R15" s="24" t="n">
        <f>'Z08 一般公共预算财政拨款支出决算明细表'!R15</f>
        <v>0.0</v>
      </c>
      <c r="S15" s="24" t="n">
        <f>'Z08 一般公共预算财政拨款支出决算明细表'!S15</f>
        <v>0.0</v>
      </c>
      <c r="T15" s="24" t="n">
        <f>'Z08 一般公共预算财政拨款支出决算明细表'!T15</f>
        <v>237220.0</v>
      </c>
      <c r="U15" s="24" t="n">
        <f>'Z08 一般公共预算财政拨款支出决算明细表'!U15</f>
        <v>0.0</v>
      </c>
      <c r="V15" s="24" t="n">
        <f>'Z08 一般公共预算财政拨款支出决算明细表'!V15</f>
        <v>0.0</v>
      </c>
      <c r="W15" s="24" t="n">
        <f>'Z08 一般公共预算财政拨款支出决算明细表'!W15</f>
        <v>0.0</v>
      </c>
      <c r="X15" s="24" t="n">
        <f>'Z08 一般公共预算财政拨款支出决算明细表'!X15</f>
        <v>0.0</v>
      </c>
      <c r="Y15" s="24" t="n">
        <f>'Z08 一般公共预算财政拨款支出决算明细表'!Y15</f>
        <v>0.0</v>
      </c>
      <c r="Z15" s="24" t="n">
        <f>'Z08 一般公共预算财政拨款支出决算明细表'!Z15</f>
        <v>0.0</v>
      </c>
      <c r="AA15" s="24" t="n">
        <f>'Z08 一般公共预算财政拨款支出决算明细表'!AA15</f>
        <v>0.0</v>
      </c>
      <c r="AB15" s="24" t="n">
        <f>'Z08 一般公共预算财政拨款支出决算明细表'!AB15</f>
        <v>0.0</v>
      </c>
      <c r="AC15" s="24" t="n">
        <f>'Z08 一般公共预算财政拨款支出决算明细表'!AC15</f>
        <v>0.0</v>
      </c>
      <c r="AD15" s="24" t="n">
        <f>'Z08 一般公共预算财政拨款支出决算明细表'!AD15</f>
        <v>0.0</v>
      </c>
      <c r="AE15" s="24" t="n">
        <f>'Z08 一般公共预算财政拨款支出决算明细表'!AE15</f>
        <v>0.0</v>
      </c>
      <c r="AF15" s="24" t="n">
        <f>'Z08 一般公共预算财政拨款支出决算明细表'!AF15</f>
        <v>0.0</v>
      </c>
      <c r="AG15" s="24" t="n">
        <f>'Z08 一般公共预算财政拨款支出决算明细表'!AG15</f>
        <v>0.0</v>
      </c>
      <c r="AH15" s="24" t="n">
        <f>'Z08 一般公共预算财政拨款支出决算明细表'!AH15</f>
        <v>0.0</v>
      </c>
      <c r="AI15" s="24" t="n">
        <f>'Z08 一般公共预算财政拨款支出决算明细表'!AI15</f>
        <v>0.0</v>
      </c>
      <c r="AJ15" s="24" t="n">
        <f>'Z08 一般公共预算财政拨款支出决算明细表'!AJ15</f>
        <v>0.0</v>
      </c>
      <c r="AK15" s="24" t="n">
        <f>'Z08 一般公共预算财政拨款支出决算明细表'!AK15</f>
        <v>0.0</v>
      </c>
      <c r="AL15" s="24" t="n">
        <f>'Z08 一般公共预算财政拨款支出决算明细表'!AL15</f>
        <v>0.0</v>
      </c>
      <c r="AM15" s="24" t="n">
        <f>'Z08 一般公共预算财政拨款支出决算明细表'!AM15</f>
        <v>0.0</v>
      </c>
      <c r="AN15" s="24" t="n">
        <f>'Z08 一般公共预算财政拨款支出决算明细表'!AN15</f>
        <v>0.0</v>
      </c>
      <c r="AO15" s="24" t="n">
        <f>'Z08 一般公共预算财政拨款支出决算明细表'!AO15</f>
        <v>207220.0</v>
      </c>
      <c r="AP15" s="24" t="n">
        <f>'Z08 一般公共预算财政拨款支出决算明细表'!AP15</f>
        <v>0.0</v>
      </c>
      <c r="AQ15" s="24" t="n">
        <f>'Z08 一般公共预算财政拨款支出决算明细表'!AQ15</f>
        <v>0.0</v>
      </c>
      <c r="AR15" s="24" t="n">
        <f>'Z08 一般公共预算财政拨款支出决算明细表'!AR15</f>
        <v>0.0</v>
      </c>
      <c r="AS15" s="24" t="n">
        <f>'Z08 一般公共预算财政拨款支出决算明细表'!AS15</f>
        <v>0.0</v>
      </c>
      <c r="AT15" s="24" t="n">
        <f>'Z08 一般公共预算财政拨款支出决算明细表'!AT15</f>
        <v>0.0</v>
      </c>
      <c r="AU15" s="24" t="n">
        <f>'Z08 一般公共预算财政拨款支出决算明细表'!AU15</f>
        <v>30000.0</v>
      </c>
      <c r="AV15" s="24" t="n">
        <f>('Z08 一般公共预算财政拨款支出决算明细表'!AW15+'Z08 一般公共预算财政拨款支出决算明细表'!AX15+'Z08 一般公共预算财政拨款支出决算明细表'!AY15+'Z08 一般公共预算财政拨款支出决算明细表'!AZ15+'Z08 一般公共预算财政拨款支出决算明细表'!BA15+'Z08 一般公共预算财政拨款支出决算明细表'!BB15+'Z08 一般公共预算财政拨款支出决算明细表'!BC15+'Z08 一般公共预算财政拨款支出决算明细表'!BD15+'Z08 一般公共预算财政拨款支出决算明细表'!BE15+'Z08 一般公共预算财政拨款支出决算明细表'!BF15+'Z08 一般公共预算财政拨款支出决算明细表'!BG15+'Z08 一般公共预算财政拨款支出决算明细表'!BH15)</f>
        <v>0.0</v>
      </c>
      <c r="AW15" s="24" t="n">
        <f>'Z08 一般公共预算财政拨款支出决算明细表'!AW15</f>
        <v>0.0</v>
      </c>
      <c r="AX15" s="24" t="n">
        <f>'Z08 一般公共预算财政拨款支出决算明细表'!AX15</f>
        <v>0.0</v>
      </c>
      <c r="AY15" s="24" t="n">
        <f>'Z08 一般公共预算财政拨款支出决算明细表'!AY15</f>
        <v>0.0</v>
      </c>
      <c r="AZ15" s="24" t="n">
        <f>'Z08 一般公共预算财政拨款支出决算明细表'!AZ15</f>
        <v>0.0</v>
      </c>
      <c r="BA15" s="24" t="n">
        <f>'Z08 一般公共预算财政拨款支出决算明细表'!BA15</f>
        <v>0.0</v>
      </c>
      <c r="BB15" s="24" t="n">
        <f>'Z08 一般公共预算财政拨款支出决算明细表'!BB15</f>
        <v>0.0</v>
      </c>
      <c r="BC15" s="24" t="n">
        <f>'Z08 一般公共预算财政拨款支出决算明细表'!BC15</f>
        <v>0.0</v>
      </c>
      <c r="BD15" s="24" t="n">
        <f>'Z08 一般公共预算财政拨款支出决算明细表'!BD15</f>
        <v>0.0</v>
      </c>
      <c r="BE15" s="24" t="n">
        <f>'Z08 一般公共预算财政拨款支出决算明细表'!BE15</f>
        <v>0.0</v>
      </c>
      <c r="BF15" s="24" t="n">
        <f>'Z08 一般公共预算财政拨款支出决算明细表'!BF15</f>
        <v>0.0</v>
      </c>
      <c r="BG15" s="24" t="n">
        <f>'Z08 一般公共预算财政拨款支出决算明细表'!BG15</f>
        <v>0.0</v>
      </c>
      <c r="BH15" s="24" t="n">
        <f>'Z08 一般公共预算财政拨款支出决算明细表'!BH15</f>
        <v>0.0</v>
      </c>
      <c r="BI15" s="24" t="n">
        <f>('Z08 一般公共预算财政拨款支出决算明细表'!BJ15+'Z08 一般公共预算财政拨款支出决算明细表'!BK15+'Z08 一般公共预算财政拨款支出决算明细表'!BL15+'Z08 一般公共预算财政拨款支出决算明细表'!BM15)</f>
        <v>0.0</v>
      </c>
      <c r="BJ15" s="24" t="n">
        <f>'Z08 一般公共预算财政拨款支出决算明细表'!BJ15</f>
        <v>0.0</v>
      </c>
      <c r="BK15" s="24" t="n">
        <f>'Z08 一般公共预算财政拨款支出决算明细表'!BK15</f>
        <v>0.0</v>
      </c>
      <c r="BL15" s="24" t="n">
        <f>'Z08 一般公共预算财政拨款支出决算明细表'!BL15</f>
        <v>0.0</v>
      </c>
      <c r="BM15" s="24" t="n">
        <f>'Z08 一般公共预算财政拨款支出决算明细表'!BM15</f>
        <v>0.0</v>
      </c>
      <c r="BN15" s="24" t="n">
        <f>'Z08 一般公共预算财政拨款支出决算明细表'!BN15</f>
        <v>0.0</v>
      </c>
      <c r="BO15" s="24" t="n">
        <f>'Z08 一般公共预算财政拨款支出决算明细表'!BO15</f>
        <v>0.0</v>
      </c>
      <c r="BP15" s="24" t="n">
        <f>'Z08 一般公共预算财政拨款支出决算明细表'!BP15</f>
        <v>0.0</v>
      </c>
      <c r="BQ15" s="24" t="n">
        <f>'Z08 一般公共预算财政拨款支出决算明细表'!BQ15</f>
        <v>0.0</v>
      </c>
      <c r="BR15" s="24" t="n">
        <f>'Z08 一般公共预算财政拨款支出决算明细表'!BR15</f>
        <v>0.0</v>
      </c>
      <c r="BS15" s="24" t="n">
        <f>'Z08 一般公共预算财政拨款支出决算明细表'!BS15</f>
        <v>0.0</v>
      </c>
      <c r="BT15" s="24" t="n">
        <f>'Z08 一般公共预算财政拨款支出决算明细表'!BT15</f>
        <v>0.0</v>
      </c>
      <c r="BU15" s="24" t="n">
        <f>'Z08 一般公共预算财政拨款支出决算明细表'!BU15</f>
        <v>0.0</v>
      </c>
      <c r="BV15" s="24" t="n">
        <f>'Z08 一般公共预算财政拨款支出决算明细表'!BV15</f>
        <v>0.0</v>
      </c>
      <c r="BW15" s="24" t="n">
        <f>'Z08 一般公共预算财政拨款支出决算明细表'!BW15</f>
        <v>0.0</v>
      </c>
      <c r="BX15" s="24" t="n">
        <f>'Z08 一般公共预算财政拨款支出决算明细表'!BX15</f>
        <v>0.0</v>
      </c>
      <c r="BY15" s="24" t="n">
        <f>'Z08 一般公共预算财政拨款支出决算明细表'!BY15</f>
        <v>0.0</v>
      </c>
      <c r="BZ15" s="24" t="n">
        <f>'Z08 一般公共预算财政拨款支出决算明细表'!BZ15</f>
        <v>0.0</v>
      </c>
      <c r="CA15" s="24" t="n">
        <f>'Z08 一般公共预算财政拨款支出决算明细表'!CA15</f>
        <v>781641.0</v>
      </c>
      <c r="CB15" s="24" t="n">
        <f>'Z08 一般公共预算财政拨款支出决算明细表'!CB15</f>
        <v>0.0</v>
      </c>
      <c r="CC15" s="24" t="n">
        <f>'Z08 一般公共预算财政拨款支出决算明细表'!CC15</f>
        <v>0.0</v>
      </c>
      <c r="CD15" s="24" t="n">
        <f>'Z08 一般公共预算财政拨款支出决算明细表'!CD15</f>
        <v>781641.0</v>
      </c>
      <c r="CE15" s="24" t="n">
        <f>'Z08 一般公共预算财政拨款支出决算明细表'!CE15</f>
        <v>0.0</v>
      </c>
      <c r="CF15" s="24" t="n">
        <f>'Z08 一般公共预算财政拨款支出决算明细表'!CF15</f>
        <v>0.0</v>
      </c>
      <c r="CG15" s="24" t="n">
        <f>'Z08 一般公共预算财政拨款支出决算明细表'!CG15</f>
        <v>0.0</v>
      </c>
      <c r="CH15" s="24" t="n">
        <f>'Z08 一般公共预算财政拨款支出决算明细表'!CH15</f>
        <v>0.0</v>
      </c>
      <c r="CI15" s="24" t="n">
        <f>'Z08 一般公共预算财政拨款支出决算明细表'!CI15</f>
        <v>0.0</v>
      </c>
      <c r="CJ15" s="24" t="n">
        <f>'Z08 一般公共预算财政拨款支出决算明细表'!CJ15</f>
        <v>0.0</v>
      </c>
      <c r="CK15" s="24" t="n">
        <f>'Z08 一般公共预算财政拨款支出决算明细表'!CK15</f>
        <v>0.0</v>
      </c>
      <c r="CL15" s="24" t="n">
        <f>'Z08 一般公共预算财政拨款支出决算明细表'!CL15</f>
        <v>0.0</v>
      </c>
      <c r="CM15" s="24" t="n">
        <f>'Z08 一般公共预算财政拨款支出决算明细表'!CM15</f>
        <v>0.0</v>
      </c>
      <c r="CN15" s="24" t="n">
        <f>'Z08 一般公共预算财政拨款支出决算明细表'!CN15</f>
        <v>0.0</v>
      </c>
      <c r="CO15" s="24" t="n">
        <f>'Z08 一般公共预算财政拨款支出决算明细表'!CO15</f>
        <v>0.0</v>
      </c>
      <c r="CP15" s="24" t="n">
        <f>'Z08 一般公共预算财政拨款支出决算明细表'!CP15</f>
        <v>0.0</v>
      </c>
      <c r="CQ15" s="24" t="n">
        <f>'Z08 一般公共预算财政拨款支出决算明细表'!CQ15</f>
        <v>0.0</v>
      </c>
      <c r="CR15" s="24" t="n">
        <f>'Z08 一般公共预算财政拨款支出决算明细表'!CS15 + 'Z08 一般公共预算财政拨款支出决算明细表'!CT15</f>
        <v>0.0</v>
      </c>
      <c r="CS15" s="24" t="n">
        <f>'Z08 一般公共预算财政拨款支出决算明细表'!CS15</f>
        <v>0.0</v>
      </c>
      <c r="CT15" s="24" t="n">
        <f>'Z08 一般公共预算财政拨款支出决算明细表'!CT15</f>
        <v>0.0</v>
      </c>
      <c r="CU15" s="24" t="n">
        <f>'Z08 一般公共预算财政拨款支出决算明细表'!CU15</f>
        <v>0.0</v>
      </c>
      <c r="CV15" s="24" t="n">
        <f>'Z08 一般公共预算财政拨款支出决算明细表'!CV15</f>
        <v>0.0</v>
      </c>
      <c r="CW15" s="24" t="n">
        <f>'Z08 一般公共预算财政拨款支出决算明细表'!CW15</f>
        <v>0.0</v>
      </c>
      <c r="CX15" s="24" t="n">
        <f>'Z08 一般公共预算财政拨款支出决算明细表'!CX15</f>
        <v>0.0</v>
      </c>
      <c r="CY15" s="24" t="n">
        <f>'Z08 一般公共预算财政拨款支出决算明细表'!CY15</f>
        <v>0.0</v>
      </c>
      <c r="CZ15" s="24" t="n">
        <f>'Z08 一般公共预算财政拨款支出决算明细表'!CZ15</f>
        <v>0.0</v>
      </c>
      <c r="DA15" s="24" t="n">
        <f>('Z08 一般公共预算财政拨款支出决算明细表'!DB15+'Z08 一般公共预算财政拨款支出决算明细表'!DC15+'Z08 一般公共预算财政拨款支出决算明细表'!DD15)</f>
        <v>0.0</v>
      </c>
      <c r="DB15" s="24" t="n">
        <f>'Z08 一般公共预算财政拨款支出决算明细表'!DB15</f>
        <v>0.0</v>
      </c>
      <c r="DC15" s="24" t="n">
        <f>'Z08 一般公共预算财政拨款支出决算明细表'!DC15</f>
        <v>0.0</v>
      </c>
      <c r="DD15" s="24" t="n">
        <f>'Z08 一般公共预算财政拨款支出决算明细表'!DD15</f>
        <v>0.0</v>
      </c>
      <c r="DE15" s="24" t="n">
        <f>'Z08 一般公共预算财政拨款支出决算明细表'!DE15</f>
        <v>0.0</v>
      </c>
      <c r="DF15" s="24" t="n">
        <f>'Z08 一般公共预算财政拨款支出决算明细表'!DF15</f>
        <v>0.0</v>
      </c>
      <c r="DG15" s="24" t="n">
        <f>'Z08 一般公共预算财政拨款支出决算明细表'!DG15</f>
        <v>0.0</v>
      </c>
      <c r="DH15" s="24" t="n">
        <f>'Z08 一般公共预算财政拨款支出决算明细表'!DH15</f>
        <v>0.0</v>
      </c>
      <c r="DI15" s="24" t="n">
        <f>'Z08 一般公共预算财政拨款支出决算明细表'!DI15</f>
        <v>0.0</v>
      </c>
      <c r="DJ15" s="26" t="n">
        <f>'Z08 一般公共预算财政拨款支出决算明细表'!DJ15</f>
        <v>0.0</v>
      </c>
    </row>
    <row r="16" customHeight="true" ht="15.0">
      <c r="A16" s="194" t="inlineStr">
        <is>
          <t>注：本表为自动生成表。</t>
        </is>
      </c>
      <c r="B16" s="68"/>
      <c r="C16" s="68"/>
      <c r="D16" s="68"/>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6"/>
      <c r="DD16" s="196"/>
      <c r="DE16" s="196"/>
      <c r="DF16" s="196"/>
      <c r="DG16" s="196"/>
      <c r="DH16" s="196"/>
      <c r="DI16" s="196"/>
      <c r="DJ16" s="196"/>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1161402.67</v>
      </c>
      <c r="F6" s="24" t="n">
        <f>SUM('Z08_1 一般公共预算财政拨款基本支出决算明细表'!F7)</f>
        <v>976923.0</v>
      </c>
      <c r="G6" s="24" t="n">
        <f>SUM('Z08_1 一般公共预算财政拨款基本支出决算明细表'!G7)</f>
        <v>378903.0</v>
      </c>
      <c r="H6" s="24" t="n">
        <f>SUM('Z08_1 一般公共预算财政拨款基本支出决算明细表'!H7)</f>
        <v>270285.0</v>
      </c>
      <c r="I6" s="24" t="n">
        <f>SUM('Z08_1 一般公共预算财政拨款基本支出决算明细表'!I7)</f>
        <v>0.0</v>
      </c>
      <c r="J6" s="24" t="n">
        <f>SUM('Z08_1 一般公共预算财政拨款基本支出决算明细表'!J7)</f>
        <v>0.0</v>
      </c>
      <c r="K6" s="24" t="n">
        <f>SUM('Z08_1 一般公共预算财政拨款基本支出决算明细表'!K7)</f>
        <v>327735.0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184479.67</v>
      </c>
      <c r="U6" s="24" t="n">
        <f>SUM('Z08_1 一般公共预算财政拨款基本支出决算明细表'!U7)</f>
        <v>25000.0</v>
      </c>
      <c r="V6" s="24" t="n">
        <f>SUM('Z08_1 一般公共预算财政拨款基本支出决算明细表'!V7)</f>
        <v>29929.0</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6000.0</v>
      </c>
      <c r="AB6" s="24" t="n">
        <f>SUM('Z08_1 一般公共预算财政拨款基本支出决算明细表'!AB7)</f>
        <v>0.0</v>
      </c>
      <c r="AC6" s="24" t="n">
        <f>SUM('Z08_1 一般公共预算财政拨款基本支出决算明细表'!AC7)</f>
        <v>0.0</v>
      </c>
      <c r="AD6" s="24" t="n">
        <f>SUM('Z08_1 一般公共预算财政拨款基本支出决算明细表'!AD7)</f>
        <v>46571.47</v>
      </c>
      <c r="AE6" s="24" t="n">
        <f>SUM('Z08_1 一般公共预算财政拨款基本支出决算明细表'!AE7)</f>
        <v>0.0</v>
      </c>
      <c r="AF6" s="24" t="n">
        <f>SUM('Z08_1 一般公共预算财政拨款基本支出决算明细表'!AF7)</f>
        <v>0.0</v>
      </c>
      <c r="AG6" s="24" t="n">
        <f>SUM('Z08_1 一般公共预算财政拨款基本支出决算明细表'!AG7)</f>
        <v>0.0</v>
      </c>
      <c r="AH6" s="24" t="n">
        <f>SUM('Z08_1 一般公共预算财政拨款基本支出决算明细表'!AH7)</f>
        <v>0.0</v>
      </c>
      <c r="AI6" s="24" t="n">
        <f>SUM('Z08_1 一般公共预算财政拨款基本支出决算明细表'!AI7)</f>
        <v>0.0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17854.2</v>
      </c>
      <c r="AO6" s="24" t="n">
        <f>SUM('Z08_1 一般公共预算财政拨款基本支出决算明细表'!AO7)</f>
        <v>27368.0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31757.0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2010401</t>
        </is>
      </c>
      <c r="B7" s="174"/>
      <c r="C7" s="174"/>
      <c r="D7" s="30" t="inlineStr">
        <is>
          <t>行政运行</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1161402.67</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976923.0</v>
      </c>
      <c r="G7" s="24" t="n">
        <v>378903.0</v>
      </c>
      <c r="H7" s="24" t="n">
        <v>270285.0</v>
      </c>
      <c r="I7" s="24" t="n">
        <v>0.0</v>
      </c>
      <c r="J7" s="24" t="n">
        <v>0.0</v>
      </c>
      <c r="K7" s="24" t="n">
        <v>327735.0</v>
      </c>
      <c r="L7" s="24" t="n">
        <v>0.0</v>
      </c>
      <c r="M7" s="24" t="n">
        <v>0.0</v>
      </c>
      <c r="N7" s="24" t="n">
        <v>0.0</v>
      </c>
      <c r="O7" s="24" t="n">
        <v>0.0</v>
      </c>
      <c r="P7" s="24" t="n">
        <v>0.0</v>
      </c>
      <c r="Q7" s="24" t="n">
        <v>0.0</v>
      </c>
      <c r="R7" s="24" t="n">
        <v>0.0</v>
      </c>
      <c r="S7" s="24" t="n">
        <v>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184479.67</v>
      </c>
      <c r="U7" s="24" t="n">
        <v>25000.0</v>
      </c>
      <c r="V7" s="24" t="n">
        <v>29929.0</v>
      </c>
      <c r="W7" s="24" t="n">
        <v>0.0</v>
      </c>
      <c r="X7" s="24" t="n">
        <v>0.0</v>
      </c>
      <c r="Y7" s="24" t="n">
        <v>0.0</v>
      </c>
      <c r="Z7" s="24" t="n">
        <v>0.0</v>
      </c>
      <c r="AA7" s="24" t="n">
        <v>6000.0</v>
      </c>
      <c r="AB7" s="24" t="n">
        <v>0.0</v>
      </c>
      <c r="AC7" s="24" t="n">
        <v>0.0</v>
      </c>
      <c r="AD7" s="24" t="n">
        <v>46571.47</v>
      </c>
      <c r="AE7" s="24" t="n">
        <v>0.0</v>
      </c>
      <c r="AF7" s="24" t="n">
        <v>0.0</v>
      </c>
      <c r="AG7" s="24" t="n">
        <v>0.0</v>
      </c>
      <c r="AH7" s="24" t="n">
        <v>0.0</v>
      </c>
      <c r="AI7" s="24" t="n">
        <v>0.0</v>
      </c>
      <c r="AJ7" s="24" t="n">
        <v>0.0</v>
      </c>
      <c r="AK7" s="24" t="n">
        <v>0.0</v>
      </c>
      <c r="AL7" s="24" t="n">
        <v>0.0</v>
      </c>
      <c r="AM7" s="24" t="n">
        <v>0.0</v>
      </c>
      <c r="AN7" s="24" t="n">
        <v>17854.2</v>
      </c>
      <c r="AO7" s="24" t="n">
        <v>27368.0</v>
      </c>
      <c r="AP7" s="24" t="n">
        <v>0.0</v>
      </c>
      <c r="AQ7" s="24" t="n">
        <v>0.0</v>
      </c>
      <c r="AR7" s="24" t="n">
        <v>0.0</v>
      </c>
      <c r="AS7" s="24" t="n">
        <v>0.0</v>
      </c>
      <c r="AT7" s="24" t="n">
        <v>0.0</v>
      </c>
      <c r="AU7" s="24" t="n">
        <v>31757.0</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4033705.14</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2986395.43</v>
      </c>
      <c r="AA6" s="24" t="n">
        <f>SUM('Z08_2 一般公共预算财政拨款项目支出决算明细表'!AA7)</f>
        <v>33702.36</v>
      </c>
      <c r="AB6" s="24" t="n">
        <f>SUM('Z08_2 一般公共预算财政拨款项目支出决算明细表'!AB7)</f>
        <v>103737.0</v>
      </c>
      <c r="AC6" s="24" t="n">
        <f>SUM('Z08_2 一般公共预算财政拨款项目支出决算明细表'!AC7)</f>
        <v>499648.0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114216.45</v>
      </c>
      <c r="AK6" s="24" t="n">
        <f>SUM('Z08_2 一般公共预算财政拨款项目支出决算明细表'!AK7)</f>
        <v>0.0</v>
      </c>
      <c r="AL6" s="24" t="n">
        <f>SUM('Z08_2 一般公共预算财政拨款项目支出决算明细表'!AL7)</f>
        <v>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393244.18</v>
      </c>
      <c r="AU6" s="24" t="n">
        <f>SUM('Z08_2 一般公共预算财政拨款项目支出决算明细表'!AU7)</f>
        <v>1743109.65</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98737.79</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1047309.71</v>
      </c>
      <c r="CH6" s="24" t="n">
        <f>SUM('Z08_2 一般公共预算财政拨款项目支出决算明细表'!CH7)</f>
        <v>0.0</v>
      </c>
      <c r="CI6" s="24" t="n">
        <f>SUM('Z08_2 一般公共预算财政拨款项目支出决算明细表'!CI7)</f>
        <v>166800.0</v>
      </c>
      <c r="CJ6" s="24" t="n">
        <f>SUM('Z08_2 一般公共预算财政拨款项目支出决算明细表'!CJ7)</f>
        <v>781641.0</v>
      </c>
      <c r="CK6" s="24" t="n">
        <f>SUM('Z08_2 一般公共预算财政拨款项目支出决算明细表'!CK7)</f>
        <v>98868.71</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2010499</t>
        </is>
      </c>
      <c r="B7" s="174"/>
      <c r="C7" s="174"/>
      <c r="D7" s="172" t="inlineStr">
        <is>
          <t>一般公共服务支出</t>
        </is>
      </c>
      <c r="E7" s="172"/>
      <c r="F7" s="172" t="inlineStr">
        <is>
          <t>其他运转类</t>
        </is>
      </c>
      <c r="G7" s="172"/>
      <c r="H7" s="172"/>
      <c r="I7" s="172" t="inlineStr">
        <is>
          <t>非基建项目</t>
        </is>
      </c>
      <c r="J7" s="172" t="inlineStr">
        <is>
          <t>否</t>
        </is>
      </c>
      <c r="K7" s="24" t="n">
        <v>382239.44</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382239.44</v>
      </c>
      <c r="AA7" s="24" t="n">
        <v>13702.36</v>
      </c>
      <c r="AB7" s="24" t="n">
        <v>11767.0</v>
      </c>
      <c r="AC7" s="24" t="n">
        <v>200000.0</v>
      </c>
      <c r="AD7" s="24" t="n">
        <v>0.0</v>
      </c>
      <c r="AE7" s="24" t="n">
        <v>0.0</v>
      </c>
      <c r="AF7" s="24" t="n">
        <v>0.0</v>
      </c>
      <c r="AG7" s="24" t="n">
        <v>0.0</v>
      </c>
      <c r="AH7" s="24" t="n">
        <v>0.0</v>
      </c>
      <c r="AI7" s="24" t="n">
        <v>0.0</v>
      </c>
      <c r="AJ7" s="24" t="n">
        <v>34261.29</v>
      </c>
      <c r="AK7" s="24" t="n">
        <v>0.0</v>
      </c>
      <c r="AL7" s="24" t="n">
        <v>0.0</v>
      </c>
      <c r="AM7" s="24" t="n">
        <v>0.0</v>
      </c>
      <c r="AN7" s="24" t="n">
        <v>0.0</v>
      </c>
      <c r="AO7" s="24" t="n">
        <v>0.0</v>
      </c>
      <c r="AP7" s="24" t="n">
        <v>0.0</v>
      </c>
      <c r="AQ7" s="24" t="n">
        <v>0.0</v>
      </c>
      <c r="AR7" s="24" t="n">
        <v>0.0</v>
      </c>
      <c r="AS7" s="24" t="n">
        <v>0.0</v>
      </c>
      <c r="AT7" s="24" t="n">
        <v>0.0</v>
      </c>
      <c r="AU7" s="24" t="n">
        <v>108500.0</v>
      </c>
      <c r="AV7" s="24" t="n">
        <v>0.0</v>
      </c>
      <c r="AW7" s="24" t="n">
        <v>0.0</v>
      </c>
      <c r="AX7" s="24" t="n">
        <v>0.0</v>
      </c>
      <c r="AY7" s="24" t="n">
        <v>0.0</v>
      </c>
      <c r="AZ7" s="24" t="n">
        <v>0.0</v>
      </c>
      <c r="BA7" s="24" t="n">
        <v>14008.79</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2010507</t>
        </is>
      </c>
      <c r="B8" s="174"/>
      <c r="C8" s="174"/>
      <c r="D8" s="172" t="inlineStr">
        <is>
          <t>专项普查活动费</t>
        </is>
      </c>
      <c r="E8" s="172"/>
      <c r="F8" s="172" t="inlineStr">
        <is>
          <t>其他运转类</t>
        </is>
      </c>
      <c r="G8" s="172"/>
      <c r="H8" s="172"/>
      <c r="I8" s="172" t="inlineStr">
        <is>
          <t>非基建项目</t>
        </is>
      </c>
      <c r="J8" s="172" t="inlineStr">
        <is>
          <t>否</t>
        </is>
      </c>
      <c r="K8" s="24" t="n">
        <v>362368.04</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242368.04</v>
      </c>
      <c r="AA8" s="24" t="n">
        <v>0.0</v>
      </c>
      <c r="AB8" s="24" t="n">
        <v>30000.0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212368.04</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120000.0</v>
      </c>
      <c r="CH8" s="24" t="n">
        <v>0.0</v>
      </c>
      <c r="CI8" s="24" t="n">
        <v>120000.0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2010599</t>
        </is>
      </c>
      <c r="B9" s="174"/>
      <c r="C9" s="174"/>
      <c r="D9" s="172" t="inlineStr">
        <is>
          <t>产业发展统计信息事务支出</t>
        </is>
      </c>
      <c r="E9" s="172"/>
      <c r="F9" s="172" t="inlineStr">
        <is>
          <t>其他运转类</t>
        </is>
      </c>
      <c r="G9" s="172"/>
      <c r="H9" s="172"/>
      <c r="I9" s="172" t="inlineStr">
        <is>
          <t>非基建项目</t>
        </is>
      </c>
      <c r="J9" s="172" t="inlineStr">
        <is>
          <t>否</t>
        </is>
      </c>
      <c r="K9" s="24" t="n">
        <v>870694.79</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823894.79</v>
      </c>
      <c r="AA9" s="24" t="n">
        <v>20000.0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59976.14</v>
      </c>
      <c r="AU9" s="24" t="n">
        <v>689189.65</v>
      </c>
      <c r="AV9" s="24" t="n">
        <v>0.0</v>
      </c>
      <c r="AW9" s="24" t="n">
        <v>0.0</v>
      </c>
      <c r="AX9" s="24" t="n">
        <v>0.0</v>
      </c>
      <c r="AY9" s="24" t="n">
        <v>0.0</v>
      </c>
      <c r="AZ9" s="24" t="n">
        <v>0.0</v>
      </c>
      <c r="BA9" s="24" t="n">
        <v>54729.0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46800.0</v>
      </c>
      <c r="CH9" s="24" t="n">
        <v>0.0</v>
      </c>
      <c r="CI9" s="24" t="n">
        <v>46800.0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2060199</t>
        </is>
      </c>
      <c r="B10" s="174"/>
      <c r="C10" s="174"/>
      <c r="D10" s="172" t="inlineStr">
        <is>
          <t>产业发展科学技术管理事务支出</t>
        </is>
      </c>
      <c r="E10" s="172"/>
      <c r="F10" s="172" t="inlineStr">
        <is>
          <t>其他运转类</t>
        </is>
      </c>
      <c r="G10" s="172"/>
      <c r="H10" s="172"/>
      <c r="I10" s="172" t="inlineStr">
        <is>
          <t>非基建项目</t>
        </is>
      </c>
      <c r="J10" s="172" t="inlineStr">
        <is>
          <t>否</t>
        </is>
      </c>
      <c r="K10" s="24" t="n">
        <v>79955.16</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79955.16</v>
      </c>
      <c r="AA10" s="24" t="n">
        <v>0.0</v>
      </c>
      <c r="AB10" s="24" t="n">
        <v>0.0</v>
      </c>
      <c r="AC10" s="24" t="n">
        <v>0.0</v>
      </c>
      <c r="AD10" s="24" t="n">
        <v>0.0</v>
      </c>
      <c r="AE10" s="24" t="n">
        <v>0.0</v>
      </c>
      <c r="AF10" s="24" t="n">
        <v>0.0</v>
      </c>
      <c r="AG10" s="24" t="n">
        <v>0.0</v>
      </c>
      <c r="AH10" s="24" t="n">
        <v>0.0</v>
      </c>
      <c r="AI10" s="24" t="n">
        <v>0.0</v>
      </c>
      <c r="AJ10" s="24" t="n">
        <v>79955.16</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2069999</t>
        </is>
      </c>
      <c r="B11" s="174"/>
      <c r="C11" s="174"/>
      <c r="D11" s="172" t="inlineStr">
        <is>
          <t>产业发展科学技术管理事务支出</t>
        </is>
      </c>
      <c r="E11" s="172"/>
      <c r="F11" s="172" t="inlineStr">
        <is>
          <t>其他运转类</t>
        </is>
      </c>
      <c r="G11" s="172"/>
      <c r="H11" s="172"/>
      <c r="I11" s="172" t="inlineStr">
        <is>
          <t>非基建项目</t>
        </is>
      </c>
      <c r="J11" s="172" t="inlineStr">
        <is>
          <t>否</t>
        </is>
      </c>
      <c r="K11" s="24" t="n">
        <v>98868.71</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98868.71</v>
      </c>
      <c r="CH11" s="24" t="n">
        <v>0.0</v>
      </c>
      <c r="CI11" s="24" t="n">
        <v>0.0</v>
      </c>
      <c r="CJ11" s="24" t="n">
        <v>0.0</v>
      </c>
      <c r="CK11" s="24" t="n">
        <v>98868.71</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2150599</t>
        </is>
      </c>
      <c r="B12" s="174"/>
      <c r="C12" s="174"/>
      <c r="D12" s="172" t="inlineStr">
        <is>
          <t>产业发展工业和信息产业监管支出</t>
        </is>
      </c>
      <c r="E12" s="172"/>
      <c r="F12" s="172" t="inlineStr">
        <is>
          <t>其他运转类</t>
        </is>
      </c>
      <c r="G12" s="172"/>
      <c r="H12" s="172"/>
      <c r="I12" s="172" t="inlineStr">
        <is>
          <t>非基建项目</t>
        </is>
      </c>
      <c r="J12" s="172" t="inlineStr">
        <is>
          <t>否</t>
        </is>
      </c>
      <c r="K12" s="24" t="n">
        <v>449818.0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449818.0</v>
      </c>
      <c r="AA12" s="24" t="n">
        <v>0.0</v>
      </c>
      <c r="AB12" s="24" t="n">
        <v>61970.0</v>
      </c>
      <c r="AC12" s="24" t="n">
        <v>299648.0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88200.0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2159999</t>
        </is>
      </c>
      <c r="B13" s="174"/>
      <c r="C13" s="174"/>
      <c r="D13" s="172" t="inlineStr">
        <is>
          <t>产业发展资源勘探工业信息等支出</t>
        </is>
      </c>
      <c r="E13" s="172"/>
      <c r="F13" s="172" t="inlineStr">
        <is>
          <t>其他运转类</t>
        </is>
      </c>
      <c r="G13" s="172"/>
      <c r="H13" s="172"/>
      <c r="I13" s="172" t="inlineStr">
        <is>
          <t>非基建项目</t>
        </is>
      </c>
      <c r="J13" s="172" t="inlineStr">
        <is>
          <t>否</t>
        </is>
      </c>
      <c r="K13" s="24" t="n">
        <v>770900.0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770900.0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120900.0</v>
      </c>
      <c r="AU13" s="24" t="n">
        <v>650000.0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2299999</t>
        </is>
      </c>
      <c r="B14" s="174"/>
      <c r="C14" s="174"/>
      <c r="D14" s="172" t="inlineStr">
        <is>
          <t>产业发展专项支出</t>
        </is>
      </c>
      <c r="E14" s="172"/>
      <c r="F14" s="172" t="inlineStr">
        <is>
          <t>其他运转类</t>
        </is>
      </c>
      <c r="G14" s="172"/>
      <c r="H14" s="172"/>
      <c r="I14" s="172" t="inlineStr">
        <is>
          <t>非基建项目</t>
        </is>
      </c>
      <c r="J14" s="172" t="inlineStr">
        <is>
          <t>否</t>
        </is>
      </c>
      <c r="K14" s="24" t="n">
        <f>'Z08_2 一般公共预算财政拨款项目支出决算明细表'!L14 + 'Z08_2 一般公共预算财政拨款项目支出决算明细表'!Z14 + 'Z08_2 一般公共预算财政拨款项目支出决算明细表'!BB14 + 'Z08_2 一般公共预算财政拨款项目支出决算明细表'!BO14 + 'Z08_2 一般公共预算财政拨款项目支出决算明细表'!BT14 + 'Z08_2 一般公共预算财政拨款项目支出决算明细表'!CG14 + 'Z08_2 一般公共预算财政拨款项目支出决算明细表'!CX14 + 'Z08_2 一般公共预算财政拨款项目支出决算明细表'!DA14 + 'Z08_2 一般公共预算财政拨款项目支出决算明细表'!DG14 + 'Z08_2 一般公共预算财政拨款项目支出决算明细表'!DK14</f>
        <v>1018861.0</v>
      </c>
      <c r="L14" s="24" t="n">
        <f>('Z08_2 一般公共预算财政拨款项目支出决算明细表'!M14+'Z08_2 一般公共预算财政拨款项目支出决算明细表'!N14+'Z08_2 一般公共预算财政拨款项目支出决算明细表'!O14+'Z08_2 一般公共预算财政拨款项目支出决算明细表'!P14+'Z08_2 一般公共预算财政拨款项目支出决算明细表'!Q14+'Z08_2 一般公共预算财政拨款项目支出决算明细表'!R14+'Z08_2 一般公共预算财政拨款项目支出决算明细表'!S14+'Z08_2 一般公共预算财政拨款项目支出决算明细表'!T14+'Z08_2 一般公共预算财政拨款项目支出决算明细表'!U14+'Z08_2 一般公共预算财政拨款项目支出决算明细表'!V14+'Z08_2 一般公共预算财政拨款项目支出决算明细表'!W14+'Z08_2 一般公共预算财政拨款项目支出决算明细表'!X14+'Z08_2 一般公共预算财政拨款项目支出决算明细表'!Y14)</f>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f>('Z08_2 一般公共预算财政拨款项目支出决算明细表'!AA14+'Z08_2 一般公共预算财政拨款项目支出决算明细表'!AB14+'Z08_2 一般公共预算财政拨款项目支出决算明细表'!AC14+'Z08_2 一般公共预算财政拨款项目支出决算明细表'!AD14+'Z08_2 一般公共预算财政拨款项目支出决算明细表'!AE14+'Z08_2 一般公共预算财政拨款项目支出决算明细表'!AF14+'Z08_2 一般公共预算财政拨款项目支出决算明细表'!AG14+'Z08_2 一般公共预算财政拨款项目支出决算明细表'!AH14+'Z08_2 一般公共预算财政拨款项目支出决算明细表'!AI14+'Z08_2 一般公共预算财政拨款项目支出决算明细表'!AJ14+'Z08_2 一般公共预算财政拨款项目支出决算明细表'!AK14+'Z08_2 一般公共预算财政拨款项目支出决算明细表'!AL14+'Z08_2 一般公共预算财政拨款项目支出决算明细表'!AM14+'Z08_2 一般公共预算财政拨款项目支出决算明细表'!AN14+'Z08_2 一般公共预算财政拨款项目支出决算明细表'!AO14+'Z08_2 一般公共预算财政拨款项目支出决算明细表'!AP14+'Z08_2 一般公共预算财政拨款项目支出决算明细表'!AQ14+'Z08_2 一般公共预算财政拨款项目支出决算明细表'!AR14+'Z08_2 一般公共预算财政拨款项目支出决算明细表'!AS14+'Z08_2 一般公共预算财政拨款项目支出决算明细表'!AT14+'Z08_2 一般公共预算财政拨款项目支出决算明细表'!AU14+'Z08_2 一般公共预算财政拨款项目支出决算明细表'!AV14+'Z08_2 一般公共预算财政拨款项目支出决算明细表'!AW14+'Z08_2 一般公共预算财政拨款项目支出决算明细表'!AX14+'Z08_2 一般公共预算财政拨款项目支出决算明细表'!AY14+'Z08_2 一般公共预算财政拨款项目支出决算明细表'!AZ14+'Z08_2 一般公共预算财政拨款项目支出决算明细表'!BA14)</f>
        <v>237220.0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207220.0</v>
      </c>
      <c r="AV14" s="24" t="n">
        <v>0.0</v>
      </c>
      <c r="AW14" s="24" t="n">
        <v>0.0</v>
      </c>
      <c r="AX14" s="24" t="n">
        <v>0.0</v>
      </c>
      <c r="AY14" s="24" t="n">
        <v>0.0</v>
      </c>
      <c r="AZ14" s="24" t="n">
        <v>0.0</v>
      </c>
      <c r="BA14" s="24" t="n">
        <v>30000.0</v>
      </c>
      <c r="BB14" s="24" t="n">
        <f>('Z08_2 一般公共预算财政拨款项目支出决算明细表'!BC14+'Z08_2 一般公共预算财政拨款项目支出决算明细表'!BD14+'Z08_2 一般公共预算财政拨款项目支出决算明细表'!BE14+'Z08_2 一般公共预算财政拨款项目支出决算明细表'!BF14+'Z08_2 一般公共预算财政拨款项目支出决算明细表'!BG14+'Z08_2 一般公共预算财政拨款项目支出决算明细表'!BH14+'Z08_2 一般公共预算财政拨款项目支出决算明细表'!BI14+'Z08_2 一般公共预算财政拨款项目支出决算明细表'!BJ14+'Z08_2 一般公共预算财政拨款项目支出决算明细表'!BK14+'Z08_2 一般公共预算财政拨款项目支出决算明细表'!BL14+'Z08_2 一般公共预算财政拨款项目支出决算明细表'!BM14+'Z08_2 一般公共预算财政拨款项目支出决算明细表'!BN14)</f>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f>('Z08_2 一般公共预算财政拨款项目支出决算明细表'!BP14+'Z08_2 一般公共预算财政拨款项目支出决算明细表'!BQ14+'Z08_2 一般公共预算财政拨款项目支出决算明细表'!BR14+'Z08_2 一般公共预算财政拨款项目支出决算明细表'!BS14)</f>
        <v>0.0</v>
      </c>
      <c r="BP14" s="24" t="n">
        <v>0.0</v>
      </c>
      <c r="BQ14" s="24" t="n">
        <v>0.0</v>
      </c>
      <c r="BR14" s="24" t="n">
        <v>0.0</v>
      </c>
      <c r="BS14" s="24" t="n">
        <v>0.0</v>
      </c>
      <c r="BT14" s="24" t="n">
        <f>('Z08_2 一般公共预算财政拨款项目支出决算明细表'!BU14+'Z08_2 一般公共预算财政拨款项目支出决算明细表'!BV14+'Z08_2 一般公共预算财政拨款项目支出决算明细表'!BW14+'Z08_2 一般公共预算财政拨款项目支出决算明细表'!BX14+'Z08_2 一般公共预算财政拨款项目支出决算明细表'!BY14+'Z08_2 一般公共预算财政拨款项目支出决算明细表'!BZ14+'Z08_2 一般公共预算财政拨款项目支出决算明细表'!CA14+'Z08_2 一般公共预算财政拨款项目支出决算明细表'!CB14+'Z08_2 一般公共预算财政拨款项目支出决算明细表'!CC14+'Z08_2 一般公共预算财政拨款项目支出决算明细表'!CD14+'Z08_2 一般公共预算财政拨款项目支出决算明细表'!CE14+'Z08_2 一般公共预算财政拨款项目支出决算明细表'!CF14)</f>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f>('Z08_2 一般公共预算财政拨款项目支出决算明细表'!CH14+'Z08_2 一般公共预算财政拨款项目支出决算明细表'!CI14+'Z08_2 一般公共预算财政拨款项目支出决算明细表'!CJ14+'Z08_2 一般公共预算财政拨款项目支出决算明细表'!CK14+'Z08_2 一般公共预算财政拨款项目支出决算明细表'!CL14+'Z08_2 一般公共预算财政拨款项目支出决算明细表'!CM14+'Z08_2 一般公共预算财政拨款项目支出决算明细表'!CN14+'Z08_2 一般公共预算财政拨款项目支出决算明细表'!CO14+'Z08_2 一般公共预算财政拨款项目支出决算明细表'!CP14+'Z08_2 一般公共预算财政拨款项目支出决算明细表'!CQ14+'Z08_2 一般公共预算财政拨款项目支出决算明细表'!CR14+'Z08_2 一般公共预算财政拨款项目支出决算明细表'!CS14+'Z08_2 一般公共预算财政拨款项目支出决算明细表'!CT14+'Z08_2 一般公共预算财政拨款项目支出决算明细表'!CU14+'Z08_2 一般公共预算财政拨款项目支出决算明细表'!CV14+'Z08_2 一般公共预算财政拨款项目支出决算明细表'!CW14)</f>
        <v>781641.0</v>
      </c>
      <c r="CH14" s="24" t="n">
        <v>0.0</v>
      </c>
      <c r="CI14" s="24" t="n">
        <v>0.0</v>
      </c>
      <c r="CJ14" s="24" t="n">
        <v>781641.0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f>'Z08_2 一般公共预算财政拨款项目支出决算明细表'!CY14 + 'Z08_2 一般公共预算财政拨款项目支出决算明细表'!CZ14</f>
        <v>0.0</v>
      </c>
      <c r="CY14" s="24" t="n">
        <v>0.0</v>
      </c>
      <c r="CZ14" s="24" t="n">
        <v>0.0</v>
      </c>
      <c r="DA14" s="24" t="n">
        <f>('Z08_2 一般公共预算财政拨款项目支出决算明细表'!DB14+'Z08_2 一般公共预算财政拨款项目支出决算明细表'!DC14+'Z08_2 一般公共预算财政拨款项目支出决算明细表'!DD14+'Z08_2 一般公共预算财政拨款项目支出决算明细表'!DE14+'Z08_2 一般公共预算财政拨款项目支出决算明细表'!DF14)</f>
        <v>0.0</v>
      </c>
      <c r="DB14" s="24" t="n">
        <v>0.0</v>
      </c>
      <c r="DC14" s="24" t="n">
        <v>0.0</v>
      </c>
      <c r="DD14" s="24" t="n">
        <v>0.0</v>
      </c>
      <c r="DE14" s="24" t="n">
        <v>0.0</v>
      </c>
      <c r="DF14" s="24" t="n">
        <v>0.0</v>
      </c>
      <c r="DG14" s="24" t="n">
        <f>('Z08_2 一般公共预算财政拨款项目支出决算明细表'!DH14+'Z08_2 一般公共预算财政拨款项目支出决算明细表'!DI14+'Z08_2 一般公共预算财政拨款项目支出决算明细表'!DJ14)</f>
        <v>0.0</v>
      </c>
      <c r="DH14" s="24" t="n">
        <v>0.0</v>
      </c>
      <c r="DI14" s="24" t="n">
        <v>0.0</v>
      </c>
      <c r="DJ14" s="24" t="n">
        <v>0.0</v>
      </c>
      <c r="DK14" s="24" t="n">
        <f>('Z08_2 一般公共预算财政拨款项目支出决算明细表'!DL14+'Z08_2 一般公共预算财政拨款项目支出决算明细表'!DM14+'Z08_2 一般公共预算财政拨款项目支出决算明细表'!DN14+'Z08_2 一般公共预算财政拨款项目支出决算明细表'!DO14+'Z08_2 一般公共预算财政拨款项目支出决算明细表'!DP14)</f>
        <v>0.0</v>
      </c>
      <c r="DL14" s="24" t="n">
        <v>0.0</v>
      </c>
      <c r="DM14" s="24" t="n">
        <v>0.0</v>
      </c>
      <c r="DN14" s="24" t="n">
        <v>0.0</v>
      </c>
      <c r="DO14" s="24" t="n">
        <v>0.0</v>
      </c>
      <c r="DP14" s="26" t="n">
        <v>0.0</v>
      </c>
    </row>
  </sheetData>
  <mergeCells count="140">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s>
  <dataValidations count="3">
    <dataValidation type="list" sqref="J7:J14" allowBlank="true" errorStyle="stop">
      <formula1>HIDDENSHEETNAME!$C$2:$C$3</formula1>
    </dataValidation>
    <dataValidation type="list" sqref="I7:I14" allowBlank="true" errorStyle="stop">
      <formula1>HIDDENSHEETNAME!$N$2:$N$5</formula1>
    </dataValidation>
    <dataValidation type="list" sqref="F7:F14"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554720.0</v>
      </c>
      <c r="E9" s="118" t="inlineStr">
        <is>
          <t>—</t>
        </is>
      </c>
      <c r="F9" s="108" t="n">
        <v>554720.0</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177639.71</v>
      </c>
      <c r="E20" s="118" t="inlineStr">
        <is>
          <t>—</t>
        </is>
      </c>
      <c r="F20" s="108" t="n">
        <v>231303.71</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377080.29</v>
      </c>
      <c r="E21" s="118" t="inlineStr">
        <is>
          <t>—</t>
        </is>
      </c>
      <c r="F21" s="108" t="n">
        <f>'F01 预算支出相关信息表'!F9 - 'F01 预算支出相关信息表'!F20</f>
        <v>323416.29</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11.0</v>
      </c>
      <c r="H7" s="228" t="n">
        <f>SUM('F02 基本数字表'!H8)</f>
        <v>11.0</v>
      </c>
      <c r="I7" s="228" t="n">
        <f>'F02 基本数字表'!P7 + 'F02 基本数字表'!W7 + 'F02 基本数字表'!AA7</f>
        <v>0.0</v>
      </c>
      <c r="J7" s="228" t="n">
        <f>'F02 基本数字表'!Q7 + 'F02 基本数字表'!X7 + 'F02 基本数字表'!AB7</f>
        <v>0.0</v>
      </c>
      <c r="K7" s="228" t="n">
        <f>'F02 基本数字表'!L7 + 'F02 基本数字表'!P7 + 'F02 基本数字表'!Q7</f>
        <v>11.0</v>
      </c>
      <c r="L7" s="228" t="n">
        <f>SUM('F02 基本数字表'!L8)</f>
        <v>11.0</v>
      </c>
      <c r="M7" s="228" t="n">
        <f>SUM('F02 基本数字表'!M8)</f>
        <v>3.0</v>
      </c>
      <c r="N7" s="228" t="n">
        <f>SUM('F02 基本数字表'!N8)</f>
        <v>0.0</v>
      </c>
      <c r="O7" s="228" t="n">
        <f>SUM('F02 基本数字表'!O8)</f>
        <v>8.0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2010401</t>
        </is>
      </c>
      <c r="B8" s="272"/>
      <c r="C8" s="272"/>
      <c r="D8" s="274" t="inlineStr">
        <is>
          <t>行政运行</t>
        </is>
      </c>
      <c r="E8" s="228" t="n">
        <v>1.0</v>
      </c>
      <c r="F8" s="228" t="n">
        <v>1.0</v>
      </c>
      <c r="G8" s="228" t="n">
        <f>('F02 基本数字表'!H8+'F02 基本数字表'!I8+'F02 基本数字表'!J8)</f>
        <v>11.0</v>
      </c>
      <c r="H8" s="228" t="n">
        <f>'F02 基本数字表'!L8 + 'F02 基本数字表'!S8 + 'F02 基本数字表'!Z8</f>
        <v>11.0</v>
      </c>
      <c r="I8" s="228" t="n">
        <f>'F02 基本数字表'!P8 + 'F02 基本数字表'!W8 + 'F02 基本数字表'!AA8</f>
        <v>0.0</v>
      </c>
      <c r="J8" s="228" t="n">
        <f>'F02 基本数字表'!Q8 + 'F02 基本数字表'!X8 + 'F02 基本数字表'!AB8</f>
        <v>0.0</v>
      </c>
      <c r="K8" s="228" t="n">
        <f>'F02 基本数字表'!L8 + 'F02 基本数字表'!P8 + 'F02 基本数字表'!Q8</f>
        <v>11.0</v>
      </c>
      <c r="L8" s="228" t="n">
        <f>('F02 基本数字表'!M8+'F02 基本数字表'!N8+'F02 基本数字表'!O8)</f>
        <v>11.0</v>
      </c>
      <c r="M8" s="228" t="n">
        <v>3.0</v>
      </c>
      <c r="N8" s="228" t="n">
        <v>0.0</v>
      </c>
      <c r="O8" s="228" t="n">
        <v>8.0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0.0</v>
      </c>
      <c r="D9" s="108" t="n">
        <v>0.0</v>
      </c>
      <c r="E9" s="108" t="n">
        <f>'F03 机构运行信息表'!E10 + 'F03 机构运行信息表'!E12</f>
        <v>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59800.0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0.0</v>
      </c>
      <c r="F18" s="112" t="inlineStr">
        <is>
          <t xml:space="preserve">     3．政府采购服务支出</t>
        </is>
      </c>
      <c r="G18" s="104" t="inlineStr">
        <is>
          <t>43</t>
        </is>
      </c>
      <c r="H18" s="110" t="n">
        <v>59800.0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10000.0</v>
      </c>
    </row>
    <row r="20" customHeight="true" ht="15.0">
      <c r="A20" s="112" t="inlineStr">
        <is>
          <t xml:space="preserve">     6．国内公务接待人次（人）</t>
        </is>
      </c>
      <c r="B20" s="104" t="inlineStr">
        <is>
          <t>18</t>
        </is>
      </c>
      <c r="C20" s="118" t="inlineStr">
        <is>
          <t>—</t>
        </is>
      </c>
      <c r="D20" s="118" t="inlineStr">
        <is>
          <t>—</t>
        </is>
      </c>
      <c r="E20" s="228" t="n">
        <v>0.0</v>
      </c>
      <c r="F20" s="112" t="inlineStr">
        <is>
          <t xml:space="preserve">        其中：授予小微企业合同金额</t>
        </is>
      </c>
      <c r="G20" s="104" t="inlineStr">
        <is>
          <t>45</t>
        </is>
      </c>
      <c r="H20" s="110" t="n">
        <v>9800.0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184479.67</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184479.67</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1161402.67</v>
      </c>
      <c r="K6" s="24" t="n">
        <f>SUM('F05 基本支出分项目收支情况表'!K7)</f>
        <v>0.0</v>
      </c>
      <c r="L6" s="24" t="n">
        <f>SUM('F05 基本支出分项目收支情况表'!L7)</f>
        <v>0.0</v>
      </c>
      <c r="M6" s="24" t="n">
        <f>SUM('F05 基本支出分项目收支情况表'!M7)</f>
        <v>1161402.67</v>
      </c>
      <c r="N6" s="24" t="n">
        <f>SUM('F05 基本支出分项目收支情况表'!N7)</f>
        <v>0.0</v>
      </c>
      <c r="O6" s="24" t="n">
        <f>'F05 基本支出分项目收支情况表'!P6 + 'F05 基本支出分项目收支情况表'!Q6</f>
        <v>1161402.67</v>
      </c>
      <c r="P6" s="24" t="n">
        <f>SUM('F05 基本支出分项目收支情况表'!P7)</f>
        <v>1161402.67</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2010401</t>
        </is>
      </c>
      <c r="B7" s="174"/>
      <c r="C7" s="174"/>
      <c r="D7" s="172" t="inlineStr">
        <is>
          <t>行政运行</t>
        </is>
      </c>
      <c r="E7" s="172"/>
      <c r="F7" s="172"/>
      <c r="G7" s="172"/>
      <c r="H7" s="172"/>
      <c r="I7" s="172"/>
      <c r="J7" s="24" t="n">
        <f>'F05 基本支出分项目收支情况表'!K7 + 'F05 基本支出分项目收支情况表'!M7 + 'F05 基本支出分项目收支情况表'!N7</f>
        <v>1161402.67</v>
      </c>
      <c r="K7" s="24" t="n">
        <v>0.0</v>
      </c>
      <c r="L7" s="24" t="n">
        <v>0.0</v>
      </c>
      <c r="M7" s="24" t="n">
        <v>1161402.67</v>
      </c>
      <c r="N7" s="24" t="n">
        <v>0.0</v>
      </c>
      <c r="O7" s="24" t="n">
        <f>'F05 基本支出分项目收支情况表'!P7 + 'F05 基本支出分项目收支情况表'!Q7</f>
        <v>1161402.67</v>
      </c>
      <c r="P7" s="24" t="n">
        <v>1161402.67</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5250000.0</v>
      </c>
      <c r="D4" s="24" t="n">
        <v>5195107.81</v>
      </c>
      <c r="E4" s="24" t="n">
        <v>5195107.81</v>
      </c>
      <c r="F4" s="22" t="inlineStr">
        <is>
          <t>一、一般公共服务支出</t>
        </is>
      </c>
      <c r="G4" s="18" t="inlineStr">
        <is>
          <t>32</t>
        </is>
      </c>
      <c r="H4" s="24" t="n">
        <v>2780000.0</v>
      </c>
      <c r="I4" s="24" t="n">
        <v>2776704.94</v>
      </c>
      <c r="J4" s="24" t="n">
        <v>2776704.94</v>
      </c>
      <c r="K4" s="22" t="inlineStr">
        <is>
          <t>一、基本支出</t>
        </is>
      </c>
      <c r="L4" s="18" t="inlineStr">
        <is>
          <t>58</t>
        </is>
      </c>
      <c r="M4" s="24" t="n">
        <f>'Z01 收入支出决算总表'!M5 + 'Z01 收入支出决算总表'!M6</f>
        <v>1200000.0</v>
      </c>
      <c r="N4" s="24" t="n">
        <f>'Z01 收入支出决算总表'!N5 + 'Z01 收入支出决算总表'!N6</f>
        <v>1161402.67</v>
      </c>
      <c r="O4" s="26" t="n">
        <f>'Z01 收入支出决算总表'!O5 + 'Z01 收入支出决算总表'!O6</f>
        <v>1161402.67</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980000.0</v>
      </c>
      <c r="N5" s="24" t="n">
        <v>976923.0</v>
      </c>
      <c r="O5" s="26" t="n">
        <v>976923.0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220000.0</v>
      </c>
      <c r="N6" s="24" t="n">
        <v>184479.67</v>
      </c>
      <c r="O6" s="26" t="n">
        <v>184479.67</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4050000.0</v>
      </c>
      <c r="N7" s="24" t="n">
        <v>4033705.14</v>
      </c>
      <c r="O7" s="26" t="n">
        <v>4033705.14</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180000.0</v>
      </c>
      <c r="I9" s="24" t="n">
        <v>178823.87</v>
      </c>
      <c r="J9" s="24" t="n">
        <v>178823.87</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5195107.81</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976923.0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3170875.1</v>
      </c>
    </row>
    <row r="17" customHeight="true" ht="15.0">
      <c r="A17" s="22"/>
      <c r="B17" s="18" t="inlineStr">
        <is>
          <t>14</t>
        </is>
      </c>
      <c r="C17" s="32"/>
      <c r="D17" s="32"/>
      <c r="E17" s="32"/>
      <c r="F17" s="22" t="inlineStr">
        <is>
          <t>十四、资源勘探工业信息等支出</t>
        </is>
      </c>
      <c r="G17" s="18" t="inlineStr">
        <is>
          <t>45</t>
        </is>
      </c>
      <c r="H17" s="24" t="n">
        <v>1230000.0</v>
      </c>
      <c r="I17" s="24" t="n">
        <v>1220718.0</v>
      </c>
      <c r="J17" s="24" t="n">
        <v>1220718.0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1047309.71</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1060000.0</v>
      </c>
      <c r="I26" s="24" t="n">
        <v>1018861.0</v>
      </c>
      <c r="J26" s="24" t="n">
        <v>1018861.0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5250000.0</v>
      </c>
      <c r="D30" s="24" t="n">
        <f>('Z01 收入支出决算总表'!D4+'Z01 收入支出决算总表'!D5+'Z01 收入支出决算总表'!D6+'Z01 收入支出决算总表'!D7+'Z01 收入支出决算总表'!D8+'Z01 收入支出决算总表'!D9+'Z01 收入支出决算总表'!D10+'Z01 收入支出决算总表'!D11)</f>
        <v>5195107.81</v>
      </c>
      <c r="E30" s="24" t="n">
        <f>('Z01 收入支出决算总表'!E4+'Z01 收入支出决算总表'!E5+'Z01 收入支出决算总表'!E6+'Z01 收入支出决算总表'!E7+'Z01 收入支出决算总表'!E8+'Z01 收入支出决算总表'!E9+'Z01 收入支出决算总表'!E10+'Z01 收入支出决算总表'!E11)</f>
        <v>5195107.81</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5250000.0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5195107.81</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5195107.81</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5250000.0</v>
      </c>
      <c r="D34" s="54" t="n">
        <f>('Z01 收入支出决算总表'!D30+'Z01 收入支出决算总表'!D31+'Z01 收入支出决算总表'!D32)</f>
        <v>5195107.81</v>
      </c>
      <c r="E34" s="54" t="n">
        <f>('Z01 收入支出决算总表'!E30+'Z01 收入支出决算总表'!E31+'Z01 收入支出决算总表'!E32)</f>
        <v>5195107.81</v>
      </c>
      <c r="F34" s="56" t="inlineStr">
        <is>
          <t>总计</t>
        </is>
      </c>
      <c r="G34" s="58"/>
      <c r="H34" s="60"/>
      <c r="I34" s="62"/>
      <c r="J34" s="58"/>
      <c r="K34" s="58"/>
      <c r="L34" s="52" t="inlineStr">
        <is>
          <t>88</t>
        </is>
      </c>
      <c r="M34" s="54" t="n">
        <f>'Z01 收入支出决算总表'!M30 + 'Z01 收入支出决算总表'!M32</f>
        <v>5250000.0</v>
      </c>
      <c r="N34" s="54" t="n">
        <f>'Z01 收入支出决算总表'!N30 + 'Z01 收入支出决算总表'!N32</f>
        <v>5195107.81</v>
      </c>
      <c r="O34" s="64" t="n">
        <f>('Z01 收入支出决算总表'!O30+'Z01 收入支出决算总表'!O31+'Z01 收入支出决算总表'!O32)</f>
        <v>5195107.81</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5195107.81</v>
      </c>
      <c r="D5" s="108" t="n">
        <v>0.0</v>
      </c>
      <c r="E5" s="108" t="n">
        <f>'CS02 主要指标变动情况表'!C5 - 'CS02 主要指标变动情况表'!D5</f>
        <v>5195107.81</v>
      </c>
      <c r="F5" s="108" t="n">
        <f>'CS02 主要指标变动情况表'!E5 / 'CS02 主要指标变动情况表'!D5 * 100</f>
        <v>0.0</v>
      </c>
      <c r="G5" s="286"/>
    </row>
    <row r="6" customHeight="true" ht="15.0">
      <c r="A6" s="112" t="inlineStr">
        <is>
          <t xml:space="preserve">      其中：一般公共预算财政拨款</t>
        </is>
      </c>
      <c r="B6" s="104" t="inlineStr">
        <is>
          <t>3</t>
        </is>
      </c>
      <c r="C6" s="108" t="n">
        <f>'Z07 一般公共预算财政拨款收入支出决算表'!H6</f>
        <v>5195107.81</v>
      </c>
      <c r="D6" s="108" t="n">
        <v>0.0</v>
      </c>
      <c r="E6" s="108" t="n">
        <f>'CS02 主要指标变动情况表'!C6 - 'CS02 主要指标变动情况表'!D6</f>
        <v>5195107.81</v>
      </c>
      <c r="F6" s="108" t="n">
        <f>'CS02 主要指标变动情况表'!E6 / 'CS02 主要指标变动情况表'!D6 * 100</f>
        <v>0.0</v>
      </c>
      <c r="G6" s="286"/>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8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5195107.81</v>
      </c>
      <c r="D12" s="108" t="n">
        <v>0.0</v>
      </c>
      <c r="E12" s="108" t="n">
        <f>'CS02 主要指标变动情况表'!C12 - 'CS02 主要指标变动情况表'!D12</f>
        <v>5195107.81</v>
      </c>
      <c r="F12" s="108" t="n">
        <f>'CS02 主要指标变动情况表'!E12 / 'CS02 主要指标变动情况表'!D12 * 100</f>
        <v>0.0</v>
      </c>
      <c r="G12" s="286"/>
    </row>
    <row r="13" customHeight="true" ht="15.0">
      <c r="A13" s="112" t="inlineStr">
        <is>
          <t xml:space="preserve">      其中：基本支出</t>
        </is>
      </c>
      <c r="B13" s="104" t="inlineStr">
        <is>
          <t>10</t>
        </is>
      </c>
      <c r="C13" s="108" t="n">
        <f>'Z04 支出决算表'!F6</f>
        <v>1161402.67</v>
      </c>
      <c r="D13" s="108" t="n">
        <v>0.0</v>
      </c>
      <c r="E13" s="108" t="n">
        <f>'CS02 主要指标变动情况表'!C13 - 'CS02 主要指标变动情况表'!D13</f>
        <v>1161402.67</v>
      </c>
      <c r="F13" s="108" t="n">
        <f>'CS02 主要指标变动情况表'!E13 / 'CS02 主要指标变动情况表'!D13 * 100</f>
        <v>0.0</v>
      </c>
      <c r="G13" s="286"/>
    </row>
    <row r="14" customHeight="true" ht="15.0">
      <c r="A14" s="112" t="inlineStr">
        <is>
          <t xml:space="preserve">            （1）人员经费</t>
        </is>
      </c>
      <c r="B14" s="104" t="inlineStr">
        <is>
          <t>11</t>
        </is>
      </c>
      <c r="C14" s="108" t="n">
        <f>'Z05_1 基本支出决算明细表'!F6 + 'Z05_1 基本支出决算明细表'!AV6</f>
        <v>976923.0</v>
      </c>
      <c r="D14" s="108" t="n">
        <v>0.0</v>
      </c>
      <c r="E14" s="108" t="n">
        <f>'CS02 主要指标变动情况表'!C14 - 'CS02 主要指标变动情况表'!D14</f>
        <v>976923.0</v>
      </c>
      <c r="F14" s="108" t="n">
        <f>'CS02 主要指标变动情况表'!E14 / 'CS02 主要指标变动情况表'!D14 * 100</f>
        <v>0.0</v>
      </c>
      <c r="G14" s="286"/>
    </row>
    <row r="15" customHeight="true" ht="15.0">
      <c r="A15" s="112" t="inlineStr">
        <is>
          <t xml:space="preserve">            （2）公用经费</t>
        </is>
      </c>
      <c r="B15" s="104" t="inlineStr">
        <is>
          <t>12</t>
        </is>
      </c>
      <c r="C15" s="108" t="n">
        <f>'Z05_1 基本支出决算明细表'!E6 - 'Z05_1 基本支出决算明细表'!F6 - 'Z05_1 基本支出决算明细表'!AV6</f>
        <v>184479.67</v>
      </c>
      <c r="D15" s="108" t="n">
        <v>0.0</v>
      </c>
      <c r="E15" s="108" t="n">
        <f>'CS02 主要指标变动情况表'!C15 - 'CS02 主要指标变动情况表'!D15</f>
        <v>184479.67</v>
      </c>
      <c r="F15" s="108" t="n">
        <f>'CS02 主要指标变动情况表'!E15 / 'CS02 主要指标变动情况表'!D15 * 100</f>
        <v>0.0</v>
      </c>
      <c r="G15" s="286"/>
    </row>
    <row r="16" customHeight="true" ht="15.0">
      <c r="A16" s="112" t="inlineStr">
        <is>
          <t xml:space="preserve">            项目支出</t>
        </is>
      </c>
      <c r="B16" s="104" t="inlineStr">
        <is>
          <t>13</t>
        </is>
      </c>
      <c r="C16" s="108" t="n">
        <f>'Z04 支出决算表'!G6</f>
        <v>4033705.14</v>
      </c>
      <c r="D16" s="108" t="n">
        <v>0.0</v>
      </c>
      <c r="E16" s="108" t="n">
        <f>'CS02 主要指标变动情况表'!C16 - 'CS02 主要指标变动情况表'!D16</f>
        <v>4033705.14</v>
      </c>
      <c r="F16" s="108" t="n">
        <f>'CS02 主要指标变动情况表'!E16 / 'CS02 主要指标变动情况表'!D16 * 100</f>
        <v>0.0</v>
      </c>
      <c r="G16" s="286"/>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8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8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0.0</v>
      </c>
      <c r="E33" s="228" t="n">
        <f>'CS02 主要指标变动情况表'!C33 - 'CS02 主要指标变动情况表'!D33</f>
        <v>1.0</v>
      </c>
      <c r="F33" s="108" t="n">
        <f>'CS02 主要指标变动情况表'!E33 / 'CS02 主要指标变动情况表'!D33 * 100</f>
        <v>0.0</v>
      </c>
      <c r="G33" s="286" t="inlineStr">
        <is>
          <t>经核实为新增填报单位。</t>
        </is>
      </c>
    </row>
    <row r="34" customHeight="true" ht="15.0">
      <c r="A34" s="112" t="inlineStr">
        <is>
          <t xml:space="preserve">    2.独立核算机构数</t>
        </is>
      </c>
      <c r="B34" s="104" t="inlineStr">
        <is>
          <t>31</t>
        </is>
      </c>
      <c r="C34" s="228" t="n">
        <f>'F02 基本数字表'!F7</f>
        <v>1.0</v>
      </c>
      <c r="D34" s="228" t="n">
        <v>0.0</v>
      </c>
      <c r="E34" s="228" t="n">
        <f>'CS02 主要指标变动情况表'!C34 - 'CS02 主要指标变动情况表'!D34</f>
        <v>1.0</v>
      </c>
      <c r="F34" s="108" t="n">
        <f>'CS02 主要指标变动情况表'!E34 / 'CS02 主要指标变动情况表'!D34 * 100</f>
        <v>0.0</v>
      </c>
      <c r="G34" s="286" t="inlineStr">
        <is>
          <t>经核实为新增填报单位。</t>
        </is>
      </c>
    </row>
    <row r="35" customHeight="true" ht="15.0">
      <c r="A35" s="112" t="inlineStr">
        <is>
          <t xml:space="preserve">    3.年末实有人数</t>
        </is>
      </c>
      <c r="B35" s="104" t="inlineStr">
        <is>
          <t>32</t>
        </is>
      </c>
      <c r="C35" s="228" t="n">
        <f>'F02 基本数字表'!G7</f>
        <v>11.0</v>
      </c>
      <c r="D35" s="228" t="n">
        <v>0.0</v>
      </c>
      <c r="E35" s="228" t="n">
        <f>'CS02 主要指标变动情况表'!C35 - 'CS02 主要指标变动情况表'!D35</f>
        <v>11.0</v>
      </c>
      <c r="F35" s="108" t="n">
        <f>'CS02 主要指标变动情况表'!E35 / 'CS02 主要指标变动情况表'!D35 * 100</f>
        <v>0.0</v>
      </c>
      <c r="G35" s="286" t="inlineStr">
        <is>
          <t>新报单位导致人员新增。</t>
        </is>
      </c>
    </row>
    <row r="36" customHeight="true" ht="15.0">
      <c r="A36" s="112" t="inlineStr">
        <is>
          <t xml:space="preserve">      在职人员</t>
        </is>
      </c>
      <c r="B36" s="104" t="inlineStr">
        <is>
          <t>33</t>
        </is>
      </c>
      <c r="C36" s="228" t="n">
        <f>'F02 基本数字表'!H7</f>
        <v>11.0</v>
      </c>
      <c r="D36" s="228" t="n">
        <v>0.0</v>
      </c>
      <c r="E36" s="228" t="n">
        <f>'CS02 主要指标变动情况表'!C36 - 'CS02 主要指标变动情况表'!D36</f>
        <v>11.0</v>
      </c>
      <c r="F36" s="108" t="n">
        <f>'CS02 主要指标变动情况表'!E36 / 'CS02 主要指标变动情况表'!D36 * 100</f>
        <v>0.0</v>
      </c>
      <c r="G36" s="286" t="inlineStr">
        <is>
          <t>新报单位导致人员新增。</t>
        </is>
      </c>
    </row>
    <row r="37" customHeight="true" ht="15.0">
      <c r="A37" s="112" t="inlineStr">
        <is>
          <t xml:space="preserve">        其中：行政人员</t>
        </is>
      </c>
      <c r="B37" s="104" t="inlineStr">
        <is>
          <t>34</t>
        </is>
      </c>
      <c r="C37" s="228" t="n">
        <f>'F02 基本数字表'!M7 + 'F02 基本数字表'!T7</f>
        <v>3.0</v>
      </c>
      <c r="D37" s="228" t="n">
        <v>0.0</v>
      </c>
      <c r="E37" s="228" t="n">
        <f>'CS02 主要指标变动情况表'!C37 - 'CS02 主要指标变动情况表'!D37</f>
        <v>3.0</v>
      </c>
      <c r="F37" s="108" t="n">
        <f>'CS02 主要指标变动情况表'!E37 / 'CS02 主要指标变动情况表'!D37 * 100</f>
        <v>0.0</v>
      </c>
      <c r="G37" s="286" t="inlineStr">
        <is>
          <t>新报单位导致人员新增。</t>
        </is>
      </c>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8.0</v>
      </c>
      <c r="D39" s="228" t="n">
        <v>0.0</v>
      </c>
      <c r="E39" s="228" t="n">
        <f>'CS02 主要指标变动情况表'!C39 - 'CS02 主要指标变动情况表'!D39</f>
        <v>8.0</v>
      </c>
      <c r="F39" s="108" t="n">
        <f>'CS02 主要指标变动情况表'!E39 / 'CS02 主要指标变动情况表'!D39 * 100</f>
        <v>0.0</v>
      </c>
      <c r="G39" s="286" t="inlineStr">
        <is>
          <t>新报单位导致人员新增。</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86"/>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86"/>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0.0</v>
      </c>
      <c r="D54" s="108" t="n">
        <v>0.0</v>
      </c>
      <c r="E54" s="108" t="n">
        <f>'CS02 主要指标变动情况表'!C54 - 'CS02 主要指标变动情况表'!D54</f>
        <v>0.0</v>
      </c>
      <c r="F54" s="108" t="n">
        <f>'CS02 主要指标变动情况表'!E54 / 'CS02 主要指标变动情况表'!D54 * 100</f>
        <v>0.0</v>
      </c>
      <c r="G54" s="286"/>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184479.67</v>
      </c>
      <c r="D56" s="108" t="n">
        <v>0.0</v>
      </c>
      <c r="E56" s="108" t="n">
        <f>'CS02 主要指标变动情况表'!C56 - 'CS02 主要指标变动情况表'!D56</f>
        <v>184479.67</v>
      </c>
      <c r="F56" s="108" t="n">
        <f>'CS02 主要指标变动情况表'!E56 / 'CS02 主要指标变动情况表'!D56 * 100</f>
        <v>0.0</v>
      </c>
      <c r="G56" s="28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5250000.0</v>
      </c>
      <c r="D58" s="108" t="n">
        <v>0.0</v>
      </c>
      <c r="E58" s="108" t="n">
        <f>'CS02 主要指标变动情况表'!C58 - 'CS02 主要指标变动情况表'!D58</f>
        <v>5250000.0</v>
      </c>
      <c r="F58" s="108" t="n">
        <f>'CS02 主要指标变动情况表'!E58 / 'CS02 主要指标变动情况表'!D58 * 100</f>
        <v>0.0</v>
      </c>
      <c r="G58" s="286"/>
    </row>
    <row r="59" customHeight="true" ht="15.0">
      <c r="A59" s="112" t="inlineStr">
        <is>
          <t xml:space="preserve">      本年支出合计</t>
        </is>
      </c>
      <c r="B59" s="104" t="inlineStr">
        <is>
          <t>56</t>
        </is>
      </c>
      <c r="C59" s="108" t="n">
        <f>'Z01 收入支出决算总表'!M30</f>
        <v>5250000.0</v>
      </c>
      <c r="D59" s="108" t="n">
        <v>0.0</v>
      </c>
      <c r="E59" s="108" t="n">
        <f>'CS02 主要指标变动情况表'!C59 - 'CS02 主要指标变动情况表'!D59</f>
        <v>5250000.0</v>
      </c>
      <c r="F59" s="108" t="n">
        <f>'CS02 主要指标变动情况表'!E59 / 'CS02 主要指标变动情况表'!D59 * 100</f>
        <v>0.0</v>
      </c>
      <c r="G59" s="286"/>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5195107.81</v>
      </c>
      <c r="D62" s="108" t="n">
        <v>0.0</v>
      </c>
      <c r="E62" s="108" t="n">
        <f>'CS02 主要指标变动情况表'!C62 - 'CS02 主要指标变动情况表'!D62</f>
        <v>5195107.81</v>
      </c>
      <c r="F62" s="108" t="n">
        <f>'CS02 主要指标变动情况表'!E62 / 'CS02 主要指标变动情况表'!D62 * 100</f>
        <v>0.0</v>
      </c>
      <c r="G62" s="286"/>
    </row>
    <row r="63" customHeight="true" ht="15.0">
      <c r="A63" s="112" t="inlineStr">
        <is>
          <t xml:space="preserve">      本年支出合计</t>
        </is>
      </c>
      <c r="B63" s="104" t="inlineStr">
        <is>
          <t>60</t>
        </is>
      </c>
      <c r="C63" s="108" t="n">
        <f>'Z01 收入支出决算总表'!N30</f>
        <v>5195107.81</v>
      </c>
      <c r="D63" s="108" t="n">
        <v>0.0</v>
      </c>
      <c r="E63" s="108" t="n">
        <f>'CS02 主要指标变动情况表'!C63 - 'CS02 主要指标变动情况表'!D63</f>
        <v>5195107.81</v>
      </c>
      <c r="F63" s="108" t="n">
        <f>'CS02 主要指标变动情况表'!E63 / 'CS02 主要指标变动情况表'!D63 * 100</f>
        <v>0.0</v>
      </c>
      <c r="G63" s="286"/>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0.0</v>
      </c>
      <c r="H4" s="310" t="n">
        <f>'LH01 部门决算量化评价表'!H4</f>
        <v>3.0</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0.0</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0.0</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0.0</v>
      </c>
      <c r="H11" s="310" t="n">
        <f>'LH01 部门决算量化评价表'!H11</f>
        <v>10.0</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0.0</v>
      </c>
      <c r="H12" s="310" t="n">
        <f>'LH01 部门决算量化评价表'!H12</f>
        <v>10.0</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0.0</v>
      </c>
      <c r="H13" s="310" t="n">
        <f>'LH01 部门决算量化评价表'!H13</f>
        <v>10.0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0.0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0.0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0.0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0.0</v>
      </c>
      <c r="H18" s="310" t="n">
        <f>'LH01 部门决算量化评价表'!H18</f>
        <v>5.0</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85.0</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5250000.0</v>
      </c>
      <c r="D5" s="108" t="n">
        <v>5195107.81</v>
      </c>
      <c r="E5" s="108" t="n">
        <v>5195107.81</v>
      </c>
      <c r="F5" s="106" t="inlineStr">
        <is>
          <t>一、一般公共服务支出</t>
        </is>
      </c>
      <c r="G5" s="92" t="inlineStr">
        <is>
          <t>33</t>
        </is>
      </c>
      <c r="H5" s="108" t="n">
        <f>('Z01_1 财政拨款收入支出决算总表'!I5+'Z01_1 财政拨款收入支出决算总表'!J5+'Z01_1 财政拨款收入支出决算总表'!K5)</f>
        <v>2780000.0</v>
      </c>
      <c r="I5" s="108" t="n">
        <v>2780000.0</v>
      </c>
      <c r="J5" s="108" t="n">
        <v>0.0</v>
      </c>
      <c r="K5" s="108" t="n">
        <v>0.0</v>
      </c>
      <c r="L5" s="108" t="n">
        <f>('Z01_1 财政拨款收入支出决算总表'!M5+'Z01_1 财政拨款收入支出决算总表'!N5+'Z01_1 财政拨款收入支出决算总表'!O5)</f>
        <v>2776704.94</v>
      </c>
      <c r="M5" s="108" t="n">
        <v>2776704.94</v>
      </c>
      <c r="N5" s="108" t="n">
        <v>0.0</v>
      </c>
      <c r="O5" s="108" t="n">
        <v>0.0</v>
      </c>
      <c r="P5" s="108" t="n">
        <f>('Z01_1 财政拨款收入支出决算总表'!Q5+'Z01_1 财政拨款收入支出决算总表'!R5+'Z01_1 财政拨款收入支出决算总表'!S5)</f>
        <v>2776704.94</v>
      </c>
      <c r="Q5" s="108" t="n">
        <v>2776704.94</v>
      </c>
      <c r="R5" s="108" t="n">
        <v>0.0</v>
      </c>
      <c r="S5" s="110" t="n">
        <v>0.0</v>
      </c>
      <c r="T5" s="112" t="inlineStr">
        <is>
          <t>一、基本支出</t>
        </is>
      </c>
      <c r="U5" s="92" t="inlineStr">
        <is>
          <t>59</t>
        </is>
      </c>
      <c r="V5" s="108" t="n">
        <f>('Z01_1 财政拨款收入支出决算总表'!W5+'Z01_1 财政拨款收入支出决算总表'!X5+'Z01_1 财政拨款收入支出决算总表'!Y5)</f>
        <v>1200000.0</v>
      </c>
      <c r="W5" s="108" t="n">
        <f>'Z01_1 财政拨款收入支出决算总表'!W6 + 'Z01_1 财政拨款收入支出决算总表'!W7</f>
        <v>1200000.0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1161402.67</v>
      </c>
      <c r="AA5" s="108" t="n">
        <f>'Z01_1 财政拨款收入支出决算总表'!AA6 + 'Z01_1 财政拨款收入支出决算总表'!AA7</f>
        <v>1161402.67</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1161402.67</v>
      </c>
      <c r="AE5" s="108" t="n">
        <f>'Z01_1 财政拨款收入支出决算总表'!AE6 + 'Z01_1 财政拨款收入支出决算总表'!AE7</f>
        <v>1161402.67</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980000.0</v>
      </c>
      <c r="W6" s="108" t="n">
        <v>980000.0</v>
      </c>
      <c r="X6" s="108" t="n">
        <v>0.0</v>
      </c>
      <c r="Y6" s="108" t="n">
        <v>0.0</v>
      </c>
      <c r="Z6" s="108" t="n">
        <f>('Z01_1 财政拨款收入支出决算总表'!AA6+'Z01_1 财政拨款收入支出决算总表'!AB6+'Z01_1 财政拨款收入支出决算总表'!AC6)</f>
        <v>976923.0</v>
      </c>
      <c r="AA6" s="108" t="n">
        <v>976923.0</v>
      </c>
      <c r="AB6" s="108" t="n">
        <v>0.0</v>
      </c>
      <c r="AC6" s="108" t="n">
        <v>0.0</v>
      </c>
      <c r="AD6" s="108" t="n">
        <f>('Z01_1 财政拨款收入支出决算总表'!AE6+'Z01_1 财政拨款收入支出决算总表'!AF6+'Z01_1 财政拨款收入支出决算总表'!AG6)</f>
        <v>976923.0</v>
      </c>
      <c r="AE6" s="108" t="n">
        <v>976923.0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220000.0</v>
      </c>
      <c r="W7" s="108" t="n">
        <v>220000.0</v>
      </c>
      <c r="X7" s="108" t="n">
        <v>0.0</v>
      </c>
      <c r="Y7" s="108" t="n">
        <v>0.0</v>
      </c>
      <c r="Z7" s="108" t="n">
        <f>('Z01_1 财政拨款收入支出决算总表'!AA7+'Z01_1 财政拨款收入支出决算总表'!AB7+'Z01_1 财政拨款收入支出决算总表'!AC7)</f>
        <v>184479.67</v>
      </c>
      <c r="AA7" s="108" t="n">
        <v>184479.67</v>
      </c>
      <c r="AB7" s="108" t="n">
        <v>0.0</v>
      </c>
      <c r="AC7" s="108" t="n">
        <v>0.0</v>
      </c>
      <c r="AD7" s="108" t="n">
        <f>('Z01_1 财政拨款收入支出决算总表'!AE7+'Z01_1 财政拨款收入支出决算总表'!AF7+'Z01_1 财政拨款收入支出决算总表'!AG7)</f>
        <v>184479.67</v>
      </c>
      <c r="AE7" s="108" t="n">
        <v>184479.67</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4050000.0</v>
      </c>
      <c r="W8" s="108" t="n">
        <v>4050000.0</v>
      </c>
      <c r="X8" s="108" t="n">
        <v>0.0</v>
      </c>
      <c r="Y8" s="108" t="n">
        <v>0.0</v>
      </c>
      <c r="Z8" s="108" t="n">
        <f>('Z01_1 财政拨款收入支出决算总表'!AA8+'Z01_1 财政拨款收入支出决算总表'!AB8+'Z01_1 财政拨款收入支出决算总表'!AC8)</f>
        <v>4033705.14</v>
      </c>
      <c r="AA8" s="108" t="n">
        <v>4033705.14</v>
      </c>
      <c r="AB8" s="108" t="n">
        <v>0.0</v>
      </c>
      <c r="AC8" s="108" t="n">
        <v>0.0</v>
      </c>
      <c r="AD8" s="108" t="n">
        <f>('Z01_1 财政拨款收入支出决算总表'!AE8+'Z01_1 财政拨款收入支出决算总表'!AF8+'Z01_1 财政拨款收入支出决算总表'!AG8)</f>
        <v>4033705.14</v>
      </c>
      <c r="AE8" s="108" t="n">
        <v>4033705.14</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180000.0</v>
      </c>
      <c r="I10" s="108" t="n">
        <v>180000.0</v>
      </c>
      <c r="J10" s="108" t="n">
        <v>0.0</v>
      </c>
      <c r="K10" s="108" t="n">
        <v>0.0</v>
      </c>
      <c r="L10" s="108" t="n">
        <f>('Z01_1 财政拨款收入支出决算总表'!M10+'Z01_1 财政拨款收入支出决算总表'!N10+'Z01_1 财政拨款收入支出决算总表'!O10)</f>
        <v>178823.87</v>
      </c>
      <c r="M10" s="108" t="n">
        <v>178823.87</v>
      </c>
      <c r="N10" s="108" t="n">
        <v>0.0</v>
      </c>
      <c r="O10" s="108" t="n">
        <v>0.0</v>
      </c>
      <c r="P10" s="108" t="n">
        <f>('Z01_1 财政拨款收入支出决算总表'!Q10+'Z01_1 财政拨款收入支出决算总表'!R10+'Z01_1 财政拨款收入支出决算总表'!S10)</f>
        <v>178823.87</v>
      </c>
      <c r="Q10" s="108" t="n">
        <v>178823.87</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5195107.81</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5195107.81</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976923.0</v>
      </c>
      <c r="AE16" s="108" t="n">
        <v>976923.0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3170875.1</v>
      </c>
      <c r="AE17" s="108" t="n">
        <v>3170875.1</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1230000.0</v>
      </c>
      <c r="I18" s="108" t="n">
        <v>1230000.0</v>
      </c>
      <c r="J18" s="108" t="n">
        <v>0.0</v>
      </c>
      <c r="K18" s="108" t="n">
        <v>0.0</v>
      </c>
      <c r="L18" s="108" t="n">
        <f>('Z01_1 财政拨款收入支出决算总表'!M18+'Z01_1 财政拨款收入支出决算总表'!N18+'Z01_1 财政拨款收入支出决算总表'!O18)</f>
        <v>1220718.0</v>
      </c>
      <c r="M18" s="108" t="n">
        <v>1220718.0</v>
      </c>
      <c r="N18" s="108" t="n">
        <v>0.0</v>
      </c>
      <c r="O18" s="108" t="n">
        <v>0.0</v>
      </c>
      <c r="P18" s="108" t="n">
        <f>('Z01_1 财政拨款收入支出决算总表'!Q18+'Z01_1 财政拨款收入支出决算总表'!R18+'Z01_1 财政拨款收入支出决算总表'!S18)</f>
        <v>1220718.0</v>
      </c>
      <c r="Q18" s="108" t="n">
        <v>1220718.0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1047309.71</v>
      </c>
      <c r="AE21" s="108" t="n">
        <v>1047309.71</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1060000.0</v>
      </c>
      <c r="I27" s="108" t="n">
        <v>1060000.0</v>
      </c>
      <c r="J27" s="108" t="n">
        <v>0.0</v>
      </c>
      <c r="K27" s="108" t="n">
        <v>0.0</v>
      </c>
      <c r="L27" s="108" t="n">
        <f>('Z01_1 财政拨款收入支出决算总表'!M27+'Z01_1 财政拨款收入支出决算总表'!N27+'Z01_1 财政拨款收入支出决算总表'!O27)</f>
        <v>1018861.0</v>
      </c>
      <c r="M27" s="108" t="n">
        <v>1018861.0</v>
      </c>
      <c r="N27" s="108" t="n">
        <v>0.0</v>
      </c>
      <c r="O27" s="108" t="n">
        <v>0.0</v>
      </c>
      <c r="P27" s="108" t="n">
        <f>('Z01_1 财政拨款收入支出决算总表'!Q27+'Z01_1 财政拨款收入支出决算总表'!R27+'Z01_1 财政拨款收入支出决算总表'!S27)</f>
        <v>1018861.0</v>
      </c>
      <c r="Q27" s="108" t="n">
        <v>1018861.0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5250000.0</v>
      </c>
      <c r="D31" s="108" t="n">
        <f>('Z01_1 财政拨款收入支出决算总表'!D5+'Z01_1 财政拨款收入支出决算总表'!D6+'Z01_1 财政拨款收入支出决算总表'!D7)</f>
        <v>5195107.81</v>
      </c>
      <c r="E31" s="108" t="n">
        <f>('Z01_1 财政拨款收入支出决算总表'!E5+'Z01_1 财政拨款收入支出决算总表'!E6+'Z01_1 财政拨款收入支出决算总表'!E7)</f>
        <v>5195107.81</v>
      </c>
      <c r="F31" s="122" t="inlineStr">
        <is>
          <t>本年支出合计</t>
        </is>
      </c>
      <c r="G31" s="92" t="inlineStr">
        <is>
          <t>85</t>
        </is>
      </c>
      <c r="H31" s="108" t="n">
        <f>'Z01_1 财政拨款收入支出决算总表'!V31</f>
        <v>5250000.0</v>
      </c>
      <c r="I31" s="108" t="n">
        <f>'Z01_1 财政拨款收入支出决算总表'!W31</f>
        <v>5250000.0</v>
      </c>
      <c r="J31" s="108" t="n">
        <f>'Z01_1 财政拨款收入支出决算总表'!X31</f>
        <v>0.0</v>
      </c>
      <c r="K31" s="108" t="n">
        <f>'Z01_1 财政拨款收入支出决算总表'!Y31</f>
        <v>0.0</v>
      </c>
      <c r="L31" s="108" t="n">
        <f>'Z01_1 财政拨款收入支出决算总表'!Z31</f>
        <v>5195107.81</v>
      </c>
      <c r="M31" s="108" t="n">
        <f>'Z01_1 财政拨款收入支出决算总表'!AA31</f>
        <v>5195107.81</v>
      </c>
      <c r="N31" s="108" t="n">
        <f>'Z01_1 财政拨款收入支出决算总表'!AB31</f>
        <v>0.0</v>
      </c>
      <c r="O31" s="108" t="n">
        <f>'Z01_1 财政拨款收入支出决算总表'!AC31</f>
        <v>0.0</v>
      </c>
      <c r="P31" s="108" t="n">
        <f>'Z01_1 财政拨款收入支出决算总表'!AD31</f>
        <v>5195107.81</v>
      </c>
      <c r="Q31" s="108" t="n">
        <f>'Z01_1 财政拨款收入支出决算总表'!AE31</f>
        <v>5195107.81</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5250000.0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5250000.0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5195107.81</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5195107.81</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5195107.81</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5195107.81</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5250000.0</v>
      </c>
      <c r="D36" s="132" t="n">
        <f>'Z01_1 财政拨款收入支出决算总表'!D31 + 'Z01_1 财政拨款收入支出决算总表'!D32</f>
        <v>5195107.81</v>
      </c>
      <c r="E36" s="132" t="n">
        <f>'Z01_1 财政拨款收入支出决算总表'!E31 + 'Z01_1 财政拨款收入支出决算总表'!E32</f>
        <v>5195107.81</v>
      </c>
      <c r="F36" s="128" t="inlineStr">
        <is>
          <t>总计</t>
        </is>
      </c>
      <c r="G36" s="130" t="inlineStr">
        <is>
          <t>90</t>
        </is>
      </c>
      <c r="H36" s="132" t="n">
        <f>'Z01_1 财政拨款收入支出决算总表'!V36</f>
        <v>5250000.0</v>
      </c>
      <c r="I36" s="132" t="n">
        <f>'Z01_1 财政拨款收入支出决算总表'!W36</f>
        <v>5250000.0</v>
      </c>
      <c r="J36" s="132" t="n">
        <f>'Z01_1 财政拨款收入支出决算总表'!X36</f>
        <v>0.0</v>
      </c>
      <c r="K36" s="132" t="n">
        <f>'Z01_1 财政拨款收入支出决算总表'!Y36</f>
        <v>0.0</v>
      </c>
      <c r="L36" s="132" t="n">
        <f>'Z01_1 财政拨款收入支出决算总表'!Z36</f>
        <v>5195107.81</v>
      </c>
      <c r="M36" s="132" t="n">
        <f>'Z01_1 财政拨款收入支出决算总表'!AA36</f>
        <v>5195107.81</v>
      </c>
      <c r="N36" s="132" t="n">
        <f>'Z01_1 财政拨款收入支出决算总表'!AB36</f>
        <v>0.0</v>
      </c>
      <c r="O36" s="132" t="n">
        <f>'Z01_1 财政拨款收入支出决算总表'!AC36</f>
        <v>0.0</v>
      </c>
      <c r="P36" s="132" t="n">
        <f>'Z01_1 财政拨款收入支出决算总表'!AD36</f>
        <v>5195107.81</v>
      </c>
      <c r="Q36" s="132" t="n">
        <f>'Z01_1 财政拨款收入支出决算总表'!AE36</f>
        <v>5195107.81</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5250000.0</v>
      </c>
      <c r="W36" s="132" t="n">
        <f>'Z01_1 财政拨款收入支出决算总表'!W31 + 'Z01_1 财政拨款收入支出决算总表'!W32</f>
        <v>5250000.0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5195107.81</v>
      </c>
      <c r="AA36" s="132" t="n">
        <f>'Z01_1 财政拨款收入支出决算总表'!AA31 + 'Z01_1 财政拨款收入支出决算总表'!AA32</f>
        <v>5195107.81</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5195107.81</v>
      </c>
      <c r="AE36" s="132" t="n">
        <f>'Z01_1 财政拨款收入支出决算总表'!AE31 + 'Z01_1 财政拨款收入支出决算总表'!AE32</f>
        <v>5195107.81</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5195107.81</v>
      </c>
      <c r="J6" s="24" t="n">
        <f>SUM('Z02 收入支出决算表'!J7)</f>
        <v>5195107.81</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2010401</t>
        </is>
      </c>
      <c r="B7" s="174"/>
      <c r="C7" s="174"/>
      <c r="D7" s="30" t="inlineStr">
        <is>
          <t>行政运行</t>
        </is>
      </c>
      <c r="E7" s="24" t="n">
        <v>0.0</v>
      </c>
      <c r="F7" s="24" t="n">
        <v>0.0</v>
      </c>
      <c r="G7" s="24" t="n">
        <v>0.0</v>
      </c>
      <c r="H7" s="24" t="n">
        <v>0.0</v>
      </c>
      <c r="I7" s="24" t="n">
        <v>1161402.67</v>
      </c>
      <c r="J7" s="24" t="n">
        <v>1161402.67</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2010499</t>
        </is>
      </c>
      <c r="B8" s="174"/>
      <c r="C8" s="174"/>
      <c r="D8" s="30" t="inlineStr">
        <is>
          <t>其他发展与改革事务支出</t>
        </is>
      </c>
      <c r="E8" s="24" t="n">
        <v>0.0</v>
      </c>
      <c r="F8" s="24" t="n">
        <v>0.0</v>
      </c>
      <c r="G8" s="24" t="n">
        <v>0.0</v>
      </c>
      <c r="H8" s="24" t="n">
        <v>0.0</v>
      </c>
      <c r="I8" s="24" t="n">
        <v>382239.44</v>
      </c>
      <c r="J8" s="24" t="n">
        <v>382239.44</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2010507</t>
        </is>
      </c>
      <c r="B9" s="174"/>
      <c r="C9" s="174"/>
      <c r="D9" s="30" t="inlineStr">
        <is>
          <t>专项普查活动</t>
        </is>
      </c>
      <c r="E9" s="24" t="n">
        <v>0.0</v>
      </c>
      <c r="F9" s="24" t="n">
        <v>0.0</v>
      </c>
      <c r="G9" s="24" t="n">
        <v>0.0</v>
      </c>
      <c r="H9" s="24" t="n">
        <v>0.0</v>
      </c>
      <c r="I9" s="24" t="n">
        <v>362368.04</v>
      </c>
      <c r="J9" s="24" t="n">
        <v>362368.04</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2010599</t>
        </is>
      </c>
      <c r="B10" s="174"/>
      <c r="C10" s="174"/>
      <c r="D10" s="30" t="inlineStr">
        <is>
          <t>其他统计信息事务支出</t>
        </is>
      </c>
      <c r="E10" s="24" t="n">
        <v>0.0</v>
      </c>
      <c r="F10" s="24" t="n">
        <v>0.0</v>
      </c>
      <c r="G10" s="24" t="n">
        <v>0.0</v>
      </c>
      <c r="H10" s="24" t="n">
        <v>0.0</v>
      </c>
      <c r="I10" s="24" t="n">
        <v>870694.79</v>
      </c>
      <c r="J10" s="24" t="n">
        <v>870694.79</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2060199</t>
        </is>
      </c>
      <c r="B11" s="174"/>
      <c r="C11" s="174"/>
      <c r="D11" s="30" t="inlineStr">
        <is>
          <t>其他科学技术管理事务支出</t>
        </is>
      </c>
      <c r="E11" s="24" t="n">
        <v>0.0</v>
      </c>
      <c r="F11" s="24" t="n">
        <v>0.0</v>
      </c>
      <c r="G11" s="24" t="n">
        <v>0.0</v>
      </c>
      <c r="H11" s="24" t="n">
        <v>0.0</v>
      </c>
      <c r="I11" s="24" t="n">
        <v>79955.16</v>
      </c>
      <c r="J11" s="24" t="n">
        <v>79955.16</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2069999</t>
        </is>
      </c>
      <c r="B12" s="174"/>
      <c r="C12" s="174"/>
      <c r="D12" s="30" t="inlineStr">
        <is>
          <t>其他科学技术支出</t>
        </is>
      </c>
      <c r="E12" s="24" t="n">
        <v>0.0</v>
      </c>
      <c r="F12" s="24" t="n">
        <v>0.0</v>
      </c>
      <c r="G12" s="24" t="n">
        <v>0.0</v>
      </c>
      <c r="H12" s="24" t="n">
        <v>0.0</v>
      </c>
      <c r="I12" s="24" t="n">
        <v>98868.71</v>
      </c>
      <c r="J12" s="24" t="n">
        <v>98868.71</v>
      </c>
      <c r="K12" s="24" t="n">
        <v>0.0</v>
      </c>
      <c r="L12" s="24" t="n">
        <v>0.0</v>
      </c>
      <c r="M12" s="24" t="n">
        <v>0.0</v>
      </c>
      <c r="N12" s="26" t="n">
        <v>0.0</v>
      </c>
      <c r="O12" s="24" t="n">
        <v>0.0</v>
      </c>
      <c r="P12" s="24" t="n">
        <v>0.0</v>
      </c>
      <c r="Q12" s="24" t="n">
        <v>0.0</v>
      </c>
      <c r="R12" s="24" t="n">
        <v>0.0</v>
      </c>
      <c r="S12" s="24" t="n">
        <v>0.0</v>
      </c>
      <c r="T12" s="24" t="n">
        <v>0.0</v>
      </c>
      <c r="U12" s="24" t="n">
        <v>0.0</v>
      </c>
      <c r="V12" s="24" t="n">
        <v>0.0</v>
      </c>
      <c r="W12" s="24" t="n">
        <v>0.0</v>
      </c>
      <c r="X12" s="26" t="n">
        <v>0.0</v>
      </c>
    </row>
    <row r="13" customHeight="true" ht="15.0">
      <c r="A13" s="172" t="inlineStr">
        <is>
          <t>2150599</t>
        </is>
      </c>
      <c r="B13" s="174"/>
      <c r="C13" s="174"/>
      <c r="D13" s="30" t="inlineStr">
        <is>
          <t>其他工业和信息产业监管支出</t>
        </is>
      </c>
      <c r="E13" s="24" t="n">
        <v>0.0</v>
      </c>
      <c r="F13" s="24" t="n">
        <v>0.0</v>
      </c>
      <c r="G13" s="24" t="n">
        <v>0.0</v>
      </c>
      <c r="H13" s="24" t="n">
        <v>0.0</v>
      </c>
      <c r="I13" s="24" t="n">
        <v>449818.0</v>
      </c>
      <c r="J13" s="24" t="n">
        <v>449818.0</v>
      </c>
      <c r="K13" s="24" t="n">
        <v>0.0</v>
      </c>
      <c r="L13" s="24" t="n">
        <v>0.0</v>
      </c>
      <c r="M13" s="24" t="n">
        <v>0.0</v>
      </c>
      <c r="N13" s="26" t="n">
        <v>0.0</v>
      </c>
      <c r="O13" s="24" t="n">
        <v>0.0</v>
      </c>
      <c r="P13" s="24" t="n">
        <v>0.0</v>
      </c>
      <c r="Q13" s="24" t="n">
        <v>0.0</v>
      </c>
      <c r="R13" s="24" t="n">
        <v>0.0</v>
      </c>
      <c r="S13" s="24" t="n">
        <v>0.0</v>
      </c>
      <c r="T13" s="24" t="n">
        <v>0.0</v>
      </c>
      <c r="U13" s="24" t="n">
        <v>0.0</v>
      </c>
      <c r="V13" s="24" t="n">
        <v>0.0</v>
      </c>
      <c r="W13" s="24" t="n">
        <v>0.0</v>
      </c>
      <c r="X13" s="26" t="n">
        <v>0.0</v>
      </c>
    </row>
    <row r="14" customHeight="true" ht="15.0">
      <c r="A14" s="172" t="inlineStr">
        <is>
          <t>2159999</t>
        </is>
      </c>
      <c r="B14" s="174"/>
      <c r="C14" s="174"/>
      <c r="D14" s="30" t="inlineStr">
        <is>
          <t>其他资源勘探工业信息等支出</t>
        </is>
      </c>
      <c r="E14" s="24" t="n">
        <v>0.0</v>
      </c>
      <c r="F14" s="24" t="n">
        <v>0.0</v>
      </c>
      <c r="G14" s="24" t="n">
        <v>0.0</v>
      </c>
      <c r="H14" s="24" t="n">
        <v>0.0</v>
      </c>
      <c r="I14" s="24" t="n">
        <v>770900.0</v>
      </c>
      <c r="J14" s="24" t="n">
        <v>770900.0</v>
      </c>
      <c r="K14" s="24" t="n">
        <v>0.0</v>
      </c>
      <c r="L14" s="24" t="n">
        <v>0.0</v>
      </c>
      <c r="M14" s="24" t="n">
        <v>0.0</v>
      </c>
      <c r="N14" s="26" t="n">
        <v>0.0</v>
      </c>
      <c r="O14" s="24" t="n">
        <v>0.0</v>
      </c>
      <c r="P14" s="24" t="n">
        <v>0.0</v>
      </c>
      <c r="Q14" s="24" t="n">
        <v>0.0</v>
      </c>
      <c r="R14" s="24" t="n">
        <v>0.0</v>
      </c>
      <c r="S14" s="24" t="n">
        <v>0.0</v>
      </c>
      <c r="T14" s="24" t="n">
        <v>0.0</v>
      </c>
      <c r="U14" s="24" t="n">
        <v>0.0</v>
      </c>
      <c r="V14" s="24" t="n">
        <v>0.0</v>
      </c>
      <c r="W14" s="24" t="n">
        <v>0.0</v>
      </c>
      <c r="X14" s="26" t="n">
        <v>0.0</v>
      </c>
    </row>
    <row r="15" customHeight="true" ht="15.0">
      <c r="A15" s="172" t="inlineStr">
        <is>
          <t>2299999</t>
        </is>
      </c>
      <c r="B15" s="174"/>
      <c r="C15" s="174"/>
      <c r="D15" s="30" t="inlineStr">
        <is>
          <t>其他支出</t>
        </is>
      </c>
      <c r="E15" s="24" t="n">
        <f>('Z02 收入支出决算表'!F15+'Z02 收入支出决算表'!G15+'Z02 收入支出决算表'!H15)</f>
        <v>0.0</v>
      </c>
      <c r="F15" s="24" t="n">
        <v>0.0</v>
      </c>
      <c r="G15" s="24" t="n">
        <v>0.0</v>
      </c>
      <c r="H15" s="24" t="n">
        <v>0.0</v>
      </c>
      <c r="I15" s="24" t="n">
        <v>1018861.0</v>
      </c>
      <c r="J15" s="24" t="n">
        <v>1018861.0</v>
      </c>
      <c r="K15" s="24" t="n">
        <f>('Z02 收入支出决算表'!L15+'Z02 收入支出决算表'!M15+'Z02 收入支出决算表'!N15)</f>
        <v>0.0</v>
      </c>
      <c r="L15" s="24" t="n">
        <v>0.0</v>
      </c>
      <c r="M15" s="24" t="n">
        <v>0.0</v>
      </c>
      <c r="N15" s="26" t="n">
        <v>0.0</v>
      </c>
      <c r="O15" s="24" t="n">
        <v>0.0</v>
      </c>
      <c r="P15" s="24" t="n">
        <f>('Z02 收入支出决算表'!Q15+'Z02 收入支出决算表'!R15+'Z02 收入支出决算表'!S15+'Z02 收入支出决算表'!T15)</f>
        <v>0.0</v>
      </c>
      <c r="Q15" s="24" t="n">
        <v>0.0</v>
      </c>
      <c r="R15" s="24" t="n">
        <v>0.0</v>
      </c>
      <c r="S15" s="24" t="n">
        <v>0.0</v>
      </c>
      <c r="T15" s="24" t="n">
        <v>0.0</v>
      </c>
      <c r="U15" s="24" t="n">
        <f>('Z02 收入支出决算表'!V15+'Z02 收入支出决算表'!W15+'Z02 收入支出决算表'!X15)</f>
        <v>0.0</v>
      </c>
      <c r="V15" s="24" t="n">
        <v>0.0</v>
      </c>
      <c r="W15" s="24" t="n">
        <v>0.0</v>
      </c>
      <c r="X15" s="26" t="n">
        <v>0.0</v>
      </c>
    </row>
  </sheetData>
  <mergeCells count="39">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L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5195107.81</v>
      </c>
      <c r="F6" s="24" t="n">
        <f>SUM('Z03 收入决算表'!F7)</f>
        <v>5195107.81</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2010401</t>
        </is>
      </c>
      <c r="B7" s="174"/>
      <c r="C7" s="174"/>
      <c r="D7" s="30" t="inlineStr">
        <is>
          <t>行政运行</t>
        </is>
      </c>
      <c r="E7" s="24" t="n">
        <v>1161402.67</v>
      </c>
      <c r="F7" s="24" t="n">
        <v>1161402.67</v>
      </c>
      <c r="G7" s="24" t="n">
        <v>0.0</v>
      </c>
      <c r="H7" s="24" t="n">
        <v>0.0</v>
      </c>
      <c r="I7" s="24" t="n">
        <v>0.0</v>
      </c>
      <c r="J7" s="24" t="n">
        <v>0.0</v>
      </c>
      <c r="K7" s="24" t="n">
        <v>0.0</v>
      </c>
      <c r="L7" s="26" t="n">
        <v>0.0</v>
      </c>
    </row>
    <row r="8" customHeight="true" ht="15.0">
      <c r="A8" s="172" t="inlineStr">
        <is>
          <t>2010499</t>
        </is>
      </c>
      <c r="B8" s="174"/>
      <c r="C8" s="174"/>
      <c r="D8" s="30" t="inlineStr">
        <is>
          <t>其他发展与改革事务支出</t>
        </is>
      </c>
      <c r="E8" s="24" t="n">
        <v>382239.44</v>
      </c>
      <c r="F8" s="24" t="n">
        <v>382239.44</v>
      </c>
      <c r="G8" s="24" t="n">
        <v>0.0</v>
      </c>
      <c r="H8" s="24" t="n">
        <v>0.0</v>
      </c>
      <c r="I8" s="24" t="n">
        <v>0.0</v>
      </c>
      <c r="J8" s="24" t="n">
        <v>0.0</v>
      </c>
      <c r="K8" s="24" t="n">
        <v>0.0</v>
      </c>
      <c r="L8" s="26" t="n">
        <v>0.0</v>
      </c>
    </row>
    <row r="9" customHeight="true" ht="15.0">
      <c r="A9" s="172" t="inlineStr">
        <is>
          <t>2010507</t>
        </is>
      </c>
      <c r="B9" s="174"/>
      <c r="C9" s="174"/>
      <c r="D9" s="30" t="inlineStr">
        <is>
          <t>专项普查活动</t>
        </is>
      </c>
      <c r="E9" s="24" t="n">
        <v>362368.04</v>
      </c>
      <c r="F9" s="24" t="n">
        <v>362368.04</v>
      </c>
      <c r="G9" s="24" t="n">
        <v>0.0</v>
      </c>
      <c r="H9" s="24" t="n">
        <v>0.0</v>
      </c>
      <c r="I9" s="24" t="n">
        <v>0.0</v>
      </c>
      <c r="J9" s="24" t="n">
        <v>0.0</v>
      </c>
      <c r="K9" s="24" t="n">
        <v>0.0</v>
      </c>
      <c r="L9" s="26" t="n">
        <v>0.0</v>
      </c>
    </row>
    <row r="10" customHeight="true" ht="15.0">
      <c r="A10" s="172" t="inlineStr">
        <is>
          <t>2010599</t>
        </is>
      </c>
      <c r="B10" s="174"/>
      <c r="C10" s="174"/>
      <c r="D10" s="30" t="inlineStr">
        <is>
          <t>其他统计信息事务支出</t>
        </is>
      </c>
      <c r="E10" s="24" t="n">
        <v>870694.79</v>
      </c>
      <c r="F10" s="24" t="n">
        <v>870694.79</v>
      </c>
      <c r="G10" s="24" t="n">
        <v>0.0</v>
      </c>
      <c r="H10" s="24" t="n">
        <v>0.0</v>
      </c>
      <c r="I10" s="24" t="n">
        <v>0.0</v>
      </c>
      <c r="J10" s="24" t="n">
        <v>0.0</v>
      </c>
      <c r="K10" s="24" t="n">
        <v>0.0</v>
      </c>
      <c r="L10" s="26" t="n">
        <v>0.0</v>
      </c>
    </row>
    <row r="11" customHeight="true" ht="15.0">
      <c r="A11" s="172" t="inlineStr">
        <is>
          <t>2060199</t>
        </is>
      </c>
      <c r="B11" s="174"/>
      <c r="C11" s="174"/>
      <c r="D11" s="30" t="inlineStr">
        <is>
          <t>其他科学技术管理事务支出</t>
        </is>
      </c>
      <c r="E11" s="24" t="n">
        <v>79955.16</v>
      </c>
      <c r="F11" s="24" t="n">
        <v>79955.16</v>
      </c>
      <c r="G11" s="24" t="n">
        <v>0.0</v>
      </c>
      <c r="H11" s="24" t="n">
        <v>0.0</v>
      </c>
      <c r="I11" s="24" t="n">
        <v>0.0</v>
      </c>
      <c r="J11" s="24" t="n">
        <v>0.0</v>
      </c>
      <c r="K11" s="24" t="n">
        <v>0.0</v>
      </c>
      <c r="L11" s="26" t="n">
        <v>0.0</v>
      </c>
    </row>
    <row r="12" customHeight="true" ht="15.0">
      <c r="A12" s="172" t="inlineStr">
        <is>
          <t>2069999</t>
        </is>
      </c>
      <c r="B12" s="174"/>
      <c r="C12" s="174"/>
      <c r="D12" s="30" t="inlineStr">
        <is>
          <t>其他科学技术支出</t>
        </is>
      </c>
      <c r="E12" s="24" t="n">
        <v>98868.71</v>
      </c>
      <c r="F12" s="24" t="n">
        <v>98868.71</v>
      </c>
      <c r="G12" s="24" t="n">
        <v>0.0</v>
      </c>
      <c r="H12" s="24" t="n">
        <v>0.0</v>
      </c>
      <c r="I12" s="24" t="n">
        <v>0.0</v>
      </c>
      <c r="J12" s="24" t="n">
        <v>0.0</v>
      </c>
      <c r="K12" s="24" t="n">
        <v>0.0</v>
      </c>
      <c r="L12" s="26" t="n">
        <v>0.0</v>
      </c>
    </row>
    <row r="13" customHeight="true" ht="15.0">
      <c r="A13" s="172" t="inlineStr">
        <is>
          <t>2150599</t>
        </is>
      </c>
      <c r="B13" s="174"/>
      <c r="C13" s="174"/>
      <c r="D13" s="30" t="inlineStr">
        <is>
          <t>其他工业和信息产业监管支出</t>
        </is>
      </c>
      <c r="E13" s="24" t="n">
        <v>449818.0</v>
      </c>
      <c r="F13" s="24" t="n">
        <v>449818.0</v>
      </c>
      <c r="G13" s="24" t="n">
        <v>0.0</v>
      </c>
      <c r="H13" s="24" t="n">
        <v>0.0</v>
      </c>
      <c r="I13" s="24" t="n">
        <v>0.0</v>
      </c>
      <c r="J13" s="24" t="n">
        <v>0.0</v>
      </c>
      <c r="K13" s="24" t="n">
        <v>0.0</v>
      </c>
      <c r="L13" s="26" t="n">
        <v>0.0</v>
      </c>
    </row>
    <row r="14" customHeight="true" ht="15.0">
      <c r="A14" s="172" t="inlineStr">
        <is>
          <t>2159999</t>
        </is>
      </c>
      <c r="B14" s="174"/>
      <c r="C14" s="174"/>
      <c r="D14" s="30" t="inlineStr">
        <is>
          <t>其他资源勘探工业信息等支出</t>
        </is>
      </c>
      <c r="E14" s="24" t="n">
        <v>770900.0</v>
      </c>
      <c r="F14" s="24" t="n">
        <v>770900.0</v>
      </c>
      <c r="G14" s="24" t="n">
        <v>0.0</v>
      </c>
      <c r="H14" s="24" t="n">
        <v>0.0</v>
      </c>
      <c r="I14" s="24" t="n">
        <v>0.0</v>
      </c>
      <c r="J14" s="24" t="n">
        <v>0.0</v>
      </c>
      <c r="K14" s="24" t="n">
        <v>0.0</v>
      </c>
      <c r="L14" s="26" t="n">
        <v>0.0</v>
      </c>
    </row>
    <row r="15" customHeight="true" ht="15.0">
      <c r="A15" s="172" t="inlineStr">
        <is>
          <t>2299999</t>
        </is>
      </c>
      <c r="B15" s="174"/>
      <c r="C15" s="174"/>
      <c r="D15" s="30" t="inlineStr">
        <is>
          <t>其他支出</t>
        </is>
      </c>
      <c r="E15" s="24" t="n">
        <f>'Z03 收入决算表'!F15 + 'Z03 收入决算表'!G15 + 'Z03 收入决算表'!H15 + 'Z03 收入决算表'!J15 + 'Z03 收入决算表'!K15 + 'Z03 收入决算表'!L15</f>
        <v>1018861.0</v>
      </c>
      <c r="F15" s="24" t="n">
        <v>1018861.0</v>
      </c>
      <c r="G15" s="24" t="n">
        <v>0.0</v>
      </c>
      <c r="H15" s="24" t="n">
        <v>0.0</v>
      </c>
      <c r="I15" s="24" t="n">
        <v>0.0</v>
      </c>
      <c r="J15" s="24" t="n">
        <v>0.0</v>
      </c>
      <c r="K15" s="24" t="n">
        <v>0.0</v>
      </c>
      <c r="L15" s="26" t="n">
        <v>0.0</v>
      </c>
    </row>
  </sheetData>
  <mergeCells count="24">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7.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5195107.81</v>
      </c>
      <c r="F6" s="24" t="n">
        <f>SUM('Z04 支出决算表'!F7)</f>
        <v>1161402.67</v>
      </c>
      <c r="G6" s="24" t="n">
        <f>SUM('Z04 支出决算表'!G7)</f>
        <v>4033705.14</v>
      </c>
      <c r="H6" s="24" t="n">
        <f>SUM('Z04 支出决算表'!H7)</f>
        <v>0.0</v>
      </c>
      <c r="I6" s="24" t="n">
        <f>SUM('Z04 支出决算表'!I7)</f>
        <v>0.0</v>
      </c>
      <c r="J6" s="26" t="n">
        <f>SUM('Z04 支出决算表'!J7)</f>
        <v>0.0</v>
      </c>
    </row>
    <row r="7" customHeight="true" ht="15.0">
      <c r="A7" s="172" t="inlineStr">
        <is>
          <t>2010401</t>
        </is>
      </c>
      <c r="B7" s="174"/>
      <c r="C7" s="174"/>
      <c r="D7" s="30" t="inlineStr">
        <is>
          <t>行政运行</t>
        </is>
      </c>
      <c r="E7" s="24" t="n">
        <v>1161402.67</v>
      </c>
      <c r="F7" s="24" t="n">
        <v>1161402.67</v>
      </c>
      <c r="G7" s="24" t="n">
        <v>0.0</v>
      </c>
      <c r="H7" s="24" t="n">
        <v>0.0</v>
      </c>
      <c r="I7" s="24" t="n">
        <v>0.0</v>
      </c>
      <c r="J7" s="26" t="n">
        <v>0.0</v>
      </c>
    </row>
    <row r="8" customHeight="true" ht="15.0">
      <c r="A8" s="172" t="inlineStr">
        <is>
          <t>2010499</t>
        </is>
      </c>
      <c r="B8" s="174"/>
      <c r="C8" s="174"/>
      <c r="D8" s="30" t="inlineStr">
        <is>
          <t>其他发展与改革事务支出</t>
        </is>
      </c>
      <c r="E8" s="24" t="n">
        <v>382239.44</v>
      </c>
      <c r="F8" s="24" t="n">
        <v>0.0</v>
      </c>
      <c r="G8" s="24" t="n">
        <v>382239.44</v>
      </c>
      <c r="H8" s="24" t="n">
        <v>0.0</v>
      </c>
      <c r="I8" s="24" t="n">
        <v>0.0</v>
      </c>
      <c r="J8" s="26" t="n">
        <v>0.0</v>
      </c>
    </row>
    <row r="9" customHeight="true" ht="15.0">
      <c r="A9" s="172" t="inlineStr">
        <is>
          <t>2010507</t>
        </is>
      </c>
      <c r="B9" s="174"/>
      <c r="C9" s="174"/>
      <c r="D9" s="30" t="inlineStr">
        <is>
          <t>专项普查活动</t>
        </is>
      </c>
      <c r="E9" s="24" t="n">
        <v>362368.04</v>
      </c>
      <c r="F9" s="24" t="n">
        <v>0.0</v>
      </c>
      <c r="G9" s="24" t="n">
        <v>362368.04</v>
      </c>
      <c r="H9" s="24" t="n">
        <v>0.0</v>
      </c>
      <c r="I9" s="24" t="n">
        <v>0.0</v>
      </c>
      <c r="J9" s="26" t="n">
        <v>0.0</v>
      </c>
    </row>
    <row r="10" customHeight="true" ht="15.0">
      <c r="A10" s="172" t="inlineStr">
        <is>
          <t>2010599</t>
        </is>
      </c>
      <c r="B10" s="174"/>
      <c r="C10" s="174"/>
      <c r="D10" s="30" t="inlineStr">
        <is>
          <t>其他统计信息事务支出</t>
        </is>
      </c>
      <c r="E10" s="24" t="n">
        <v>870694.79</v>
      </c>
      <c r="F10" s="24" t="n">
        <v>0.0</v>
      </c>
      <c r="G10" s="24" t="n">
        <v>870694.79</v>
      </c>
      <c r="H10" s="24" t="n">
        <v>0.0</v>
      </c>
      <c r="I10" s="24" t="n">
        <v>0.0</v>
      </c>
      <c r="J10" s="26" t="n">
        <v>0.0</v>
      </c>
    </row>
    <row r="11" customHeight="true" ht="15.0">
      <c r="A11" s="172" t="inlineStr">
        <is>
          <t>2060199</t>
        </is>
      </c>
      <c r="B11" s="174"/>
      <c r="C11" s="174"/>
      <c r="D11" s="30" t="inlineStr">
        <is>
          <t>其他科学技术管理事务支出</t>
        </is>
      </c>
      <c r="E11" s="24" t="n">
        <v>79955.16</v>
      </c>
      <c r="F11" s="24" t="n">
        <v>0.0</v>
      </c>
      <c r="G11" s="24" t="n">
        <v>79955.16</v>
      </c>
      <c r="H11" s="24" t="n">
        <v>0.0</v>
      </c>
      <c r="I11" s="24" t="n">
        <v>0.0</v>
      </c>
      <c r="J11" s="26" t="n">
        <v>0.0</v>
      </c>
    </row>
    <row r="12" customHeight="true" ht="15.0">
      <c r="A12" s="172" t="inlineStr">
        <is>
          <t>2069999</t>
        </is>
      </c>
      <c r="B12" s="174"/>
      <c r="C12" s="174"/>
      <c r="D12" s="30" t="inlineStr">
        <is>
          <t>其他科学技术支出</t>
        </is>
      </c>
      <c r="E12" s="24" t="n">
        <v>98868.71</v>
      </c>
      <c r="F12" s="24" t="n">
        <v>0.0</v>
      </c>
      <c r="G12" s="24" t="n">
        <v>98868.71</v>
      </c>
      <c r="H12" s="24" t="n">
        <v>0.0</v>
      </c>
      <c r="I12" s="24" t="n">
        <v>0.0</v>
      </c>
      <c r="J12" s="26" t="n">
        <v>0.0</v>
      </c>
    </row>
    <row r="13" customHeight="true" ht="15.0">
      <c r="A13" s="172" t="inlineStr">
        <is>
          <t>2150599</t>
        </is>
      </c>
      <c r="B13" s="174"/>
      <c r="C13" s="174"/>
      <c r="D13" s="30" t="inlineStr">
        <is>
          <t>其他工业和信息产业监管支出</t>
        </is>
      </c>
      <c r="E13" s="24" t="n">
        <v>449818.0</v>
      </c>
      <c r="F13" s="24" t="n">
        <v>0.0</v>
      </c>
      <c r="G13" s="24" t="n">
        <v>449818.0</v>
      </c>
      <c r="H13" s="24" t="n">
        <v>0.0</v>
      </c>
      <c r="I13" s="24" t="n">
        <v>0.0</v>
      </c>
      <c r="J13" s="26" t="n">
        <v>0.0</v>
      </c>
    </row>
    <row r="14" customHeight="true" ht="15.0">
      <c r="A14" s="172" t="inlineStr">
        <is>
          <t>2159999</t>
        </is>
      </c>
      <c r="B14" s="174"/>
      <c r="C14" s="174"/>
      <c r="D14" s="30" t="inlineStr">
        <is>
          <t>其他资源勘探工业信息等支出</t>
        </is>
      </c>
      <c r="E14" s="24" t="n">
        <v>770900.0</v>
      </c>
      <c r="F14" s="24" t="n">
        <v>0.0</v>
      </c>
      <c r="G14" s="24" t="n">
        <v>770900.0</v>
      </c>
      <c r="H14" s="24" t="n">
        <v>0.0</v>
      </c>
      <c r="I14" s="24" t="n">
        <v>0.0</v>
      </c>
      <c r="J14" s="26" t="n">
        <v>0.0</v>
      </c>
    </row>
    <row r="15" customHeight="true" ht="15.0">
      <c r="A15" s="172" t="inlineStr">
        <is>
          <t>2299999</t>
        </is>
      </c>
      <c r="B15" s="174"/>
      <c r="C15" s="174"/>
      <c r="D15" s="30" t="inlineStr">
        <is>
          <t>其他支出</t>
        </is>
      </c>
      <c r="E15" s="24" t="n">
        <f>('Z04 支出决算表'!F15+'Z04 支出决算表'!G15+'Z04 支出决算表'!H15+'Z04 支出决算表'!I15+'Z04 支出决算表'!J15)</f>
        <v>1018861.0</v>
      </c>
      <c r="F15" s="24" t="n">
        <f>'Z04 支出决算表'!F15</f>
        <v>0.0</v>
      </c>
      <c r="G15" s="24" t="n">
        <f>'Z04 支出决算表'!G15</f>
        <v>1018861.0</v>
      </c>
      <c r="H15" s="24" t="n">
        <v>0.0</v>
      </c>
      <c r="I15" s="24" t="n">
        <f>'Z04 支出决算表'!I15</f>
        <v>0.0</v>
      </c>
      <c r="J15" s="26" t="n">
        <v>0.0</v>
      </c>
    </row>
  </sheetData>
  <mergeCells count="21">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5195107.81</v>
      </c>
      <c r="F6" s="24" t="n">
        <f>SUM('Z05 支出决算明细表'!F7)</f>
        <v>976923.0</v>
      </c>
      <c r="G6" s="24" t="n">
        <f>SUM('Z05 支出决算明细表'!G7)</f>
        <v>378903.0</v>
      </c>
      <c r="H6" s="24" t="n">
        <f>SUM('Z05 支出决算明细表'!H7)</f>
        <v>270285.0</v>
      </c>
      <c r="I6" s="24" t="n">
        <f>SUM('Z05 支出决算明细表'!I7)</f>
        <v>0.0</v>
      </c>
      <c r="J6" s="24" t="n">
        <f>SUM('Z05 支出决算明细表'!J7)</f>
        <v>0.0</v>
      </c>
      <c r="K6" s="24" t="n">
        <f>SUM('Z05 支出决算明细表'!K7)</f>
        <v>327735.0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3170875.1</v>
      </c>
      <c r="U6" s="24" t="n">
        <f>SUM('Z05 支出决算明细表'!U7)</f>
        <v>58702.36</v>
      </c>
      <c r="V6" s="24" t="n">
        <f>SUM('Z05 支出决算明细表'!V7)</f>
        <v>133666.0</v>
      </c>
      <c r="W6" s="24" t="n">
        <f>SUM('Z05 支出决算明细表'!W7)</f>
        <v>499648.0</v>
      </c>
      <c r="X6" s="24" t="n">
        <f>SUM('Z05 支出决算明细表'!X7)</f>
        <v>0.0</v>
      </c>
      <c r="Y6" s="24" t="n">
        <f>SUM('Z05 支出决算明细表'!Y7)</f>
        <v>0.0</v>
      </c>
      <c r="Z6" s="24" t="n">
        <f>SUM('Z05 支出决算明细表'!Z7)</f>
        <v>0.0</v>
      </c>
      <c r="AA6" s="24" t="n">
        <f>SUM('Z05 支出决算明细表'!AA7)</f>
        <v>6000.0</v>
      </c>
      <c r="AB6" s="24" t="n">
        <f>SUM('Z05 支出决算明细表'!AB7)</f>
        <v>0.0</v>
      </c>
      <c r="AC6" s="24" t="n">
        <f>SUM('Z05 支出决算明细表'!AC7)</f>
        <v>0.0</v>
      </c>
      <c r="AD6" s="24" t="n">
        <f>SUM('Z05 支出决算明细表'!AD7)</f>
        <v>160787.92</v>
      </c>
      <c r="AE6" s="24" t="n">
        <f>SUM('Z05 支出决算明细表'!AE7)</f>
        <v>0.0</v>
      </c>
      <c r="AF6" s="24" t="n">
        <f>SUM('Z05 支出决算明细表'!AF7)</f>
        <v>0.0</v>
      </c>
      <c r="AG6" s="24" t="n">
        <f>SUM('Z05 支出决算明细表'!AG7)</f>
        <v>0.0</v>
      </c>
      <c r="AH6" s="24" t="n">
        <f>SUM('Z05 支出决算明细表'!AH7)</f>
        <v>0.0</v>
      </c>
      <c r="AI6" s="24" t="n">
        <f>SUM('Z05 支出决算明细表'!AI7)</f>
        <v>0.0</v>
      </c>
      <c r="AJ6" s="24" t="n">
        <f>SUM('Z05 支出决算明细表'!AJ7)</f>
        <v>0.0</v>
      </c>
      <c r="AK6" s="24" t="n">
        <f>SUM('Z05 支出决算明细表'!AK7)</f>
        <v>0.0</v>
      </c>
      <c r="AL6" s="24" t="n">
        <f>SUM('Z05 支出决算明细表'!AL7)</f>
        <v>0.0</v>
      </c>
      <c r="AM6" s="24" t="n">
        <f>SUM('Z05 支出决算明细表'!AM7)</f>
        <v>0.0</v>
      </c>
      <c r="AN6" s="24" t="n">
        <f>SUM('Z05 支出决算明细表'!AN7)</f>
        <v>411098.38</v>
      </c>
      <c r="AO6" s="24" t="n">
        <f>SUM('Z05 支出决算明细表'!AO7)</f>
        <v>1770477.65</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130494.79</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1047309.71</v>
      </c>
      <c r="CB6" s="24" t="n">
        <f>SUM('Z05 支出决算明细表'!CB7)</f>
        <v>0.0</v>
      </c>
      <c r="CC6" s="24" t="n">
        <f>SUM('Z05 支出决算明细表'!CC7)</f>
        <v>166800.0</v>
      </c>
      <c r="CD6" s="24" t="n">
        <f>SUM('Z05 支出决算明细表'!CD7)</f>
        <v>781641.0</v>
      </c>
      <c r="CE6" s="24" t="n">
        <f>SUM('Z05 支出决算明细表'!CE7)</f>
        <v>98868.71</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2010401</t>
        </is>
      </c>
      <c r="B7" s="174"/>
      <c r="C7" s="174"/>
      <c r="D7" s="30" t="inlineStr">
        <is>
          <t>行政运行</t>
        </is>
      </c>
      <c r="E7" s="24" t="n">
        <v>1161402.67</v>
      </c>
      <c r="F7" s="24" t="n">
        <v>976923.0</v>
      </c>
      <c r="G7" s="24" t="n">
        <v>378903.0</v>
      </c>
      <c r="H7" s="24" t="n">
        <v>270285.0</v>
      </c>
      <c r="I7" s="24" t="n">
        <v>0.0</v>
      </c>
      <c r="J7" s="24" t="n">
        <v>0.0</v>
      </c>
      <c r="K7" s="24" t="n">
        <v>327735.0</v>
      </c>
      <c r="L7" s="24" t="n">
        <v>0.0</v>
      </c>
      <c r="M7" s="24" t="n">
        <v>0.0</v>
      </c>
      <c r="N7" s="24" t="n">
        <v>0.0</v>
      </c>
      <c r="O7" s="24" t="n">
        <v>0.0</v>
      </c>
      <c r="P7" s="24" t="n">
        <v>0.0</v>
      </c>
      <c r="Q7" s="24" t="n">
        <v>0.0</v>
      </c>
      <c r="R7" s="24" t="n">
        <v>0.0</v>
      </c>
      <c r="S7" s="24" t="n">
        <v>0.0</v>
      </c>
      <c r="T7" s="24" t="n">
        <v>184479.67</v>
      </c>
      <c r="U7" s="24" t="n">
        <v>25000.0</v>
      </c>
      <c r="V7" s="24" t="n">
        <v>29929.0</v>
      </c>
      <c r="W7" s="24" t="n">
        <v>0.0</v>
      </c>
      <c r="X7" s="24" t="n">
        <v>0.0</v>
      </c>
      <c r="Y7" s="24" t="n">
        <v>0.0</v>
      </c>
      <c r="Z7" s="24" t="n">
        <v>0.0</v>
      </c>
      <c r="AA7" s="24" t="n">
        <v>6000.0</v>
      </c>
      <c r="AB7" s="24" t="n">
        <v>0.0</v>
      </c>
      <c r="AC7" s="24" t="n">
        <v>0.0</v>
      </c>
      <c r="AD7" s="24" t="n">
        <v>46571.47</v>
      </c>
      <c r="AE7" s="24" t="n">
        <v>0.0</v>
      </c>
      <c r="AF7" s="24" t="n">
        <v>0.0</v>
      </c>
      <c r="AG7" s="24" t="n">
        <v>0.0</v>
      </c>
      <c r="AH7" s="24" t="n">
        <v>0.0</v>
      </c>
      <c r="AI7" s="24" t="n">
        <v>0.0</v>
      </c>
      <c r="AJ7" s="24" t="n">
        <v>0.0</v>
      </c>
      <c r="AK7" s="24" t="n">
        <v>0.0</v>
      </c>
      <c r="AL7" s="24" t="n">
        <v>0.0</v>
      </c>
      <c r="AM7" s="24" t="n">
        <v>0.0</v>
      </c>
      <c r="AN7" s="24" t="n">
        <v>17854.2</v>
      </c>
      <c r="AO7" s="24" t="n">
        <v>27368.0</v>
      </c>
      <c r="AP7" s="24" t="n">
        <v>0.0</v>
      </c>
      <c r="AQ7" s="24" t="n">
        <v>0.0</v>
      </c>
      <c r="AR7" s="24" t="n">
        <v>0.0</v>
      </c>
      <c r="AS7" s="24" t="n">
        <v>0.0</v>
      </c>
      <c r="AT7" s="24" t="n">
        <v>0.0</v>
      </c>
      <c r="AU7" s="24" t="n">
        <v>31757.0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2010499</t>
        </is>
      </c>
      <c r="B8" s="174"/>
      <c r="C8" s="174"/>
      <c r="D8" s="30" t="inlineStr">
        <is>
          <t>其他发展与改革事务支出</t>
        </is>
      </c>
      <c r="E8" s="24" t="n">
        <v>382239.44</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382239.44</v>
      </c>
      <c r="U8" s="24" t="n">
        <v>13702.36</v>
      </c>
      <c r="V8" s="24" t="n">
        <v>11767.0</v>
      </c>
      <c r="W8" s="24" t="n">
        <v>200000.0</v>
      </c>
      <c r="X8" s="24" t="n">
        <v>0.0</v>
      </c>
      <c r="Y8" s="24" t="n">
        <v>0.0</v>
      </c>
      <c r="Z8" s="24" t="n">
        <v>0.0</v>
      </c>
      <c r="AA8" s="24" t="n">
        <v>0.0</v>
      </c>
      <c r="AB8" s="24" t="n">
        <v>0.0</v>
      </c>
      <c r="AC8" s="24" t="n">
        <v>0.0</v>
      </c>
      <c r="AD8" s="24" t="n">
        <v>34261.29</v>
      </c>
      <c r="AE8" s="24" t="n">
        <v>0.0</v>
      </c>
      <c r="AF8" s="24" t="n">
        <v>0.0</v>
      </c>
      <c r="AG8" s="24" t="n">
        <v>0.0</v>
      </c>
      <c r="AH8" s="24" t="n">
        <v>0.0</v>
      </c>
      <c r="AI8" s="24" t="n">
        <v>0.0</v>
      </c>
      <c r="AJ8" s="24" t="n">
        <v>0.0</v>
      </c>
      <c r="AK8" s="24" t="n">
        <v>0.0</v>
      </c>
      <c r="AL8" s="24" t="n">
        <v>0.0</v>
      </c>
      <c r="AM8" s="24" t="n">
        <v>0.0</v>
      </c>
      <c r="AN8" s="24" t="n">
        <v>0.0</v>
      </c>
      <c r="AO8" s="24" t="n">
        <v>108500.0</v>
      </c>
      <c r="AP8" s="24" t="n">
        <v>0.0</v>
      </c>
      <c r="AQ8" s="24" t="n">
        <v>0.0</v>
      </c>
      <c r="AR8" s="24" t="n">
        <v>0.0</v>
      </c>
      <c r="AS8" s="24" t="n">
        <v>0.0</v>
      </c>
      <c r="AT8" s="24" t="n">
        <v>0.0</v>
      </c>
      <c r="AU8" s="24" t="n">
        <v>14008.79</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2010507</t>
        </is>
      </c>
      <c r="B9" s="174"/>
      <c r="C9" s="174"/>
      <c r="D9" s="30" t="inlineStr">
        <is>
          <t>专项普查活动</t>
        </is>
      </c>
      <c r="E9" s="24" t="n">
        <v>362368.04</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242368.04</v>
      </c>
      <c r="U9" s="24" t="n">
        <v>0.0</v>
      </c>
      <c r="V9" s="24" t="n">
        <v>30000.0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212368.04</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120000.0</v>
      </c>
      <c r="CB9" s="24" t="n">
        <v>0.0</v>
      </c>
      <c r="CC9" s="24" t="n">
        <v>120000.0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2010599</t>
        </is>
      </c>
      <c r="B10" s="174"/>
      <c r="C10" s="174"/>
      <c r="D10" s="30" t="inlineStr">
        <is>
          <t>其他统计信息事务支出</t>
        </is>
      </c>
      <c r="E10" s="24" t="n">
        <v>870694.79</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823894.79</v>
      </c>
      <c r="U10" s="24" t="n">
        <v>20000.0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59976.14</v>
      </c>
      <c r="AO10" s="24" t="n">
        <v>689189.65</v>
      </c>
      <c r="AP10" s="24" t="n">
        <v>0.0</v>
      </c>
      <c r="AQ10" s="24" t="n">
        <v>0.0</v>
      </c>
      <c r="AR10" s="24" t="n">
        <v>0.0</v>
      </c>
      <c r="AS10" s="24" t="n">
        <v>0.0</v>
      </c>
      <c r="AT10" s="24" t="n">
        <v>0.0</v>
      </c>
      <c r="AU10" s="24" t="n">
        <v>54729.0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46800.0</v>
      </c>
      <c r="CB10" s="24" t="n">
        <v>0.0</v>
      </c>
      <c r="CC10" s="24" t="n">
        <v>46800.0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2060199</t>
        </is>
      </c>
      <c r="B11" s="174"/>
      <c r="C11" s="174"/>
      <c r="D11" s="30" t="inlineStr">
        <is>
          <t>其他科学技术管理事务支出</t>
        </is>
      </c>
      <c r="E11" s="24" t="n">
        <v>79955.16</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79955.16</v>
      </c>
      <c r="U11" s="24" t="n">
        <v>0.0</v>
      </c>
      <c r="V11" s="24" t="n">
        <v>0.0</v>
      </c>
      <c r="W11" s="24" t="n">
        <v>0.0</v>
      </c>
      <c r="X11" s="24" t="n">
        <v>0.0</v>
      </c>
      <c r="Y11" s="24" t="n">
        <v>0.0</v>
      </c>
      <c r="Z11" s="24" t="n">
        <v>0.0</v>
      </c>
      <c r="AA11" s="24" t="n">
        <v>0.0</v>
      </c>
      <c r="AB11" s="24" t="n">
        <v>0.0</v>
      </c>
      <c r="AC11" s="24" t="n">
        <v>0.0</v>
      </c>
      <c r="AD11" s="24" t="n">
        <v>79955.16</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2069999</t>
        </is>
      </c>
      <c r="B12" s="174"/>
      <c r="C12" s="174"/>
      <c r="D12" s="30" t="inlineStr">
        <is>
          <t>其他科学技术支出</t>
        </is>
      </c>
      <c r="E12" s="24" t="n">
        <v>98868.71</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98868.71</v>
      </c>
      <c r="CB12" s="24" t="n">
        <v>0.0</v>
      </c>
      <c r="CC12" s="24" t="n">
        <v>0.0</v>
      </c>
      <c r="CD12" s="24" t="n">
        <v>0.0</v>
      </c>
      <c r="CE12" s="24" t="n">
        <v>98868.71</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2150599</t>
        </is>
      </c>
      <c r="B13" s="174"/>
      <c r="C13" s="174"/>
      <c r="D13" s="30" t="inlineStr">
        <is>
          <t>其他工业和信息产业监管支出</t>
        </is>
      </c>
      <c r="E13" s="24" t="n">
        <v>449818.0</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449818.0</v>
      </c>
      <c r="U13" s="24" t="n">
        <v>0.0</v>
      </c>
      <c r="V13" s="24" t="n">
        <v>61970.0</v>
      </c>
      <c r="W13" s="24" t="n">
        <v>299648.0</v>
      </c>
      <c r="X13" s="24" t="n">
        <v>0.0</v>
      </c>
      <c r="Y13" s="24" t="n">
        <v>0.0</v>
      </c>
      <c r="Z13" s="24" t="n">
        <v>0.0</v>
      </c>
      <c r="AA13" s="24" t="n">
        <v>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88200.0</v>
      </c>
      <c r="AP13" s="24" t="n">
        <v>0.0</v>
      </c>
      <c r="AQ13" s="24" t="n">
        <v>0.0</v>
      </c>
      <c r="AR13" s="24" t="n">
        <v>0.0</v>
      </c>
      <c r="AS13" s="24" t="n">
        <v>0.0</v>
      </c>
      <c r="AT13" s="24" t="n">
        <v>0.0</v>
      </c>
      <c r="AU13" s="24" t="n">
        <v>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2159999</t>
        </is>
      </c>
      <c r="B14" s="174"/>
      <c r="C14" s="174"/>
      <c r="D14" s="30" t="inlineStr">
        <is>
          <t>其他资源勘探工业信息等支出</t>
        </is>
      </c>
      <c r="E14" s="24" t="n">
        <v>770900.0</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770900.0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120900.0</v>
      </c>
      <c r="AO14" s="24" t="n">
        <v>650000.0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2299999</t>
        </is>
      </c>
      <c r="B15" s="174"/>
      <c r="C15" s="174"/>
      <c r="D15" s="30" t="inlineStr">
        <is>
          <t>其他支出</t>
        </is>
      </c>
      <c r="E15" s="24" t="n">
        <f>'Z05 支出决算明细表'!E15</f>
        <v>1018861.0</v>
      </c>
      <c r="F15" s="24" t="n">
        <f>'Z05 支出决算明细表'!F15</f>
        <v>0.0</v>
      </c>
      <c r="G15" s="24" t="n">
        <f>'Z05 支出决算明细表'!G15</f>
        <v>0.0</v>
      </c>
      <c r="H15" s="24" t="n">
        <f>'Z05 支出决算明细表'!H15</f>
        <v>0.0</v>
      </c>
      <c r="I15" s="24" t="n">
        <f>'Z05 支出决算明细表'!I15</f>
        <v>0.0</v>
      </c>
      <c r="J15" s="24" t="n">
        <f>'Z05 支出决算明细表'!J15</f>
        <v>0.0</v>
      </c>
      <c r="K15" s="24" t="n">
        <f>'Z05 支出决算明细表'!K15</f>
        <v>0.0</v>
      </c>
      <c r="L15" s="24" t="n">
        <f>'Z05 支出决算明细表'!L15</f>
        <v>0.0</v>
      </c>
      <c r="M15" s="24" t="n">
        <f>'Z05 支出决算明细表'!M15</f>
        <v>0.0</v>
      </c>
      <c r="N15" s="24" t="n">
        <f>'Z05 支出决算明细表'!N15</f>
        <v>0.0</v>
      </c>
      <c r="O15" s="24" t="n">
        <f>'Z05 支出决算明细表'!O15</f>
        <v>0.0</v>
      </c>
      <c r="P15" s="24" t="n">
        <f>'Z05 支出决算明细表'!P15</f>
        <v>0.0</v>
      </c>
      <c r="Q15" s="24" t="n">
        <f>'Z05 支出决算明细表'!Q15</f>
        <v>0.0</v>
      </c>
      <c r="R15" s="24" t="n">
        <f>'Z05 支出决算明细表'!R15</f>
        <v>0.0</v>
      </c>
      <c r="S15" s="24" t="n">
        <f>'Z05 支出决算明细表'!S15</f>
        <v>0.0</v>
      </c>
      <c r="T15" s="24" t="n">
        <f>('Z05 支出决算明细表'!U15+'Z05 支出决算明细表'!V15+'Z05 支出决算明细表'!W15+'Z05 支出决算明细表'!X15+'Z05 支出决算明细表'!Y15+'Z05 支出决算明细表'!Z15+'Z05 支出决算明细表'!AA15+'Z05 支出决算明细表'!AB15+'Z05 支出决算明细表'!AC15+'Z05 支出决算明细表'!AD15+'Z05 支出决算明细表'!AE15+'Z05 支出决算明细表'!AF15+'Z05 支出决算明细表'!AG15+'Z05 支出决算明细表'!AH15+'Z05 支出决算明细表'!AI15+'Z05 支出决算明细表'!AJ15+'Z05 支出决算明细表'!AK15+'Z05 支出决算明细表'!AL15+'Z05 支出决算明细表'!AM15+'Z05 支出决算明细表'!AN15+'Z05 支出决算明细表'!AO15+'Z05 支出决算明细表'!AP15+'Z05 支出决算明细表'!AQ15+'Z05 支出决算明细表'!AR15+'Z05 支出决算明细表'!AS15+'Z05 支出决算明细表'!AT15+'Z05 支出决算明细表'!AU15)</f>
        <v>237220.0</v>
      </c>
      <c r="U15" s="24" t="n">
        <f>'Z05 支出决算明细表'!U15</f>
        <v>0.0</v>
      </c>
      <c r="V15" s="24" t="n">
        <f>'Z05 支出决算明细表'!V15</f>
        <v>0.0</v>
      </c>
      <c r="W15" s="24" t="n">
        <f>'Z05 支出决算明细表'!W15</f>
        <v>0.0</v>
      </c>
      <c r="X15" s="24" t="n">
        <f>'Z05 支出决算明细表'!X15</f>
        <v>0.0</v>
      </c>
      <c r="Y15" s="24" t="n">
        <f>'Z05 支出决算明细表'!Y15</f>
        <v>0.0</v>
      </c>
      <c r="Z15" s="24" t="n">
        <f>'Z05 支出决算明细表'!Z15</f>
        <v>0.0</v>
      </c>
      <c r="AA15" s="24" t="n">
        <f>'Z05 支出决算明细表'!AA15</f>
        <v>0.0</v>
      </c>
      <c r="AB15" s="24" t="n">
        <f>'Z05 支出决算明细表'!AB15</f>
        <v>0.0</v>
      </c>
      <c r="AC15" s="24" t="n">
        <f>'Z05 支出决算明细表'!AC15</f>
        <v>0.0</v>
      </c>
      <c r="AD15" s="24" t="n">
        <f>'Z05 支出决算明细表'!AD15</f>
        <v>0.0</v>
      </c>
      <c r="AE15" s="24" t="n">
        <f>'Z05 支出决算明细表'!AE15</f>
        <v>0.0</v>
      </c>
      <c r="AF15" s="24" t="n">
        <f>'Z05 支出决算明细表'!AF15</f>
        <v>0.0</v>
      </c>
      <c r="AG15" s="24" t="n">
        <f>'Z05 支出决算明细表'!AG15</f>
        <v>0.0</v>
      </c>
      <c r="AH15" s="24" t="n">
        <f>'Z05 支出决算明细表'!AH15</f>
        <v>0.0</v>
      </c>
      <c r="AI15" s="24" t="n">
        <f>'Z05 支出决算明细表'!AI15</f>
        <v>0.0</v>
      </c>
      <c r="AJ15" s="24" t="n">
        <f>'Z05 支出决算明细表'!AJ15</f>
        <v>0.0</v>
      </c>
      <c r="AK15" s="24" t="n">
        <f>'Z05 支出决算明细表'!AK15</f>
        <v>0.0</v>
      </c>
      <c r="AL15" s="24" t="n">
        <f>'Z05 支出决算明细表'!AL15</f>
        <v>0.0</v>
      </c>
      <c r="AM15" s="24" t="n">
        <f>'Z05 支出决算明细表'!AM15</f>
        <v>0.0</v>
      </c>
      <c r="AN15" s="24" t="n">
        <f>'Z05 支出决算明细表'!AN15</f>
        <v>0.0</v>
      </c>
      <c r="AO15" s="24" t="n">
        <f>'Z05 支出决算明细表'!AO15</f>
        <v>207220.0</v>
      </c>
      <c r="AP15" s="24" t="n">
        <f>'Z05 支出决算明细表'!AP15</f>
        <v>0.0</v>
      </c>
      <c r="AQ15" s="24" t="n">
        <f>'Z05 支出决算明细表'!AQ15</f>
        <v>0.0</v>
      </c>
      <c r="AR15" s="24" t="n">
        <f>'Z05 支出决算明细表'!AR15</f>
        <v>0.0</v>
      </c>
      <c r="AS15" s="24" t="n">
        <f>'Z05 支出决算明细表'!AS15</f>
        <v>0.0</v>
      </c>
      <c r="AT15" s="24" t="n">
        <f>'Z05 支出决算明细表'!AT15</f>
        <v>0.0</v>
      </c>
      <c r="AU15" s="24" t="n">
        <f>'Z05 支出决算明细表'!AU15</f>
        <v>30000.0</v>
      </c>
      <c r="AV15" s="24" t="n">
        <f>'Z05 支出决算明细表'!AV15</f>
        <v>0.0</v>
      </c>
      <c r="AW15" s="24" t="n">
        <f>'Z05 支出决算明细表'!AW15</f>
        <v>0.0</v>
      </c>
      <c r="AX15" s="24" t="n">
        <f>'Z05 支出决算明细表'!AX15</f>
        <v>0.0</v>
      </c>
      <c r="AY15" s="24" t="n">
        <f>'Z05 支出决算明细表'!AY15</f>
        <v>0.0</v>
      </c>
      <c r="AZ15" s="24" t="n">
        <f>'Z05 支出决算明细表'!AZ15</f>
        <v>0.0</v>
      </c>
      <c r="BA15" s="24" t="n">
        <f>'Z05 支出决算明细表'!BA15</f>
        <v>0.0</v>
      </c>
      <c r="BB15" s="24" t="n">
        <f>'Z05 支出决算明细表'!BB15</f>
        <v>0.0</v>
      </c>
      <c r="BC15" s="24" t="n">
        <f>'Z05 支出决算明细表'!BC15</f>
        <v>0.0</v>
      </c>
      <c r="BD15" s="24" t="n">
        <f>'Z05 支出决算明细表'!BD15</f>
        <v>0.0</v>
      </c>
      <c r="BE15" s="24" t="n">
        <f>'Z05 支出决算明细表'!BE15</f>
        <v>0.0</v>
      </c>
      <c r="BF15" s="24" t="n">
        <f>'Z05 支出决算明细表'!BF15</f>
        <v>0.0</v>
      </c>
      <c r="BG15" s="24" t="n">
        <f>'Z05 支出决算明细表'!BG15</f>
        <v>0.0</v>
      </c>
      <c r="BH15" s="24" t="n">
        <f>'Z05 支出决算明细表'!BH15</f>
        <v>0.0</v>
      </c>
      <c r="BI15" s="24" t="n">
        <f>('Z05 支出决算明细表'!BJ15+'Z05 支出决算明细表'!BK15+'Z05 支出决算明细表'!BL15+'Z05 支出决算明细表'!BM15)</f>
        <v>0.0</v>
      </c>
      <c r="BJ15" s="24" t="n">
        <f>'Z05 支出决算明细表'!BJ15</f>
        <v>0.0</v>
      </c>
      <c r="BK15" s="24" t="n">
        <f>'Z05 支出决算明细表'!BK15</f>
        <v>0.0</v>
      </c>
      <c r="BL15" s="24" t="n">
        <f>'Z05 支出决算明细表'!BL15</f>
        <v>0.0</v>
      </c>
      <c r="BM15" s="24" t="n">
        <f>'Z05 支出决算明细表'!BM15</f>
        <v>0.0</v>
      </c>
      <c r="BN15" s="24" t="n">
        <f>('Z05 支出决算明细表'!BO15+'Z05 支出决算明细表'!BP15+'Z05 支出决算明细表'!BQ15+'Z05 支出决算明细表'!BR15+'Z05 支出决算明细表'!BS15+'Z05 支出决算明细表'!BT15+'Z05 支出决算明细表'!BU15+'Z05 支出决算明细表'!BV15+'Z05 支出决算明细表'!BW15+'Z05 支出决算明细表'!BX15+'Z05 支出决算明细表'!BY15+'Z05 支出决算明细表'!BZ15)</f>
        <v>0.0</v>
      </c>
      <c r="BO15" s="24" t="n">
        <f>'Z05 支出决算明细表'!BO15</f>
        <v>0.0</v>
      </c>
      <c r="BP15" s="24" t="n">
        <f>'Z05 支出决算明细表'!BP15</f>
        <v>0.0</v>
      </c>
      <c r="BQ15" s="24" t="n">
        <f>'Z05 支出决算明细表'!BQ15</f>
        <v>0.0</v>
      </c>
      <c r="BR15" s="24" t="n">
        <f>'Z05 支出决算明细表'!BR15</f>
        <v>0.0</v>
      </c>
      <c r="BS15" s="24" t="n">
        <f>'Z05 支出决算明细表'!BS15</f>
        <v>0.0</v>
      </c>
      <c r="BT15" s="24" t="n">
        <f>'Z05 支出决算明细表'!BT15</f>
        <v>0.0</v>
      </c>
      <c r="BU15" s="24" t="n">
        <f>'Z05 支出决算明细表'!BU15</f>
        <v>0.0</v>
      </c>
      <c r="BV15" s="24" t="n">
        <f>'Z05 支出决算明细表'!BV15</f>
        <v>0.0</v>
      </c>
      <c r="BW15" s="24" t="n">
        <f>'Z05 支出决算明细表'!BW15</f>
        <v>0.0</v>
      </c>
      <c r="BX15" s="24" t="n">
        <f>'Z05 支出决算明细表'!BX15</f>
        <v>0.0</v>
      </c>
      <c r="BY15" s="24" t="n">
        <f>'Z05 支出决算明细表'!BY15</f>
        <v>0.0</v>
      </c>
      <c r="BZ15" s="24" t="n">
        <f>'Z05 支出决算明细表'!BZ15</f>
        <v>0.0</v>
      </c>
      <c r="CA15" s="24" t="n">
        <f>('Z05 支出决算明细表'!CB15+'Z05 支出决算明细表'!CC15+'Z05 支出决算明细表'!CD15+'Z05 支出决算明细表'!CE15+'Z05 支出决算明细表'!CF15+'Z05 支出决算明细表'!CG15+'Z05 支出决算明细表'!CH15+'Z05 支出决算明细表'!CI15+'Z05 支出决算明细表'!CJ15+'Z05 支出决算明细表'!CK15+'Z05 支出决算明细表'!CL15+'Z05 支出决算明细表'!CM15+'Z05 支出决算明细表'!CN15+'Z05 支出决算明细表'!CO15+'Z05 支出决算明细表'!CP15+'Z05 支出决算明细表'!CQ15)</f>
        <v>781641.0</v>
      </c>
      <c r="CB15" s="24" t="n">
        <f>'Z05 支出决算明细表'!CB15</f>
        <v>0.0</v>
      </c>
      <c r="CC15" s="24" t="n">
        <f>'Z05 支出决算明细表'!CC15</f>
        <v>0.0</v>
      </c>
      <c r="CD15" s="24" t="n">
        <f>'Z05 支出决算明细表'!CD15</f>
        <v>781641.0</v>
      </c>
      <c r="CE15" s="24" t="n">
        <f>'Z05 支出决算明细表'!CE15</f>
        <v>0.0</v>
      </c>
      <c r="CF15" s="24" t="n">
        <f>'Z05 支出决算明细表'!CF15</f>
        <v>0.0</v>
      </c>
      <c r="CG15" s="24" t="n">
        <f>'Z05 支出决算明细表'!CG15</f>
        <v>0.0</v>
      </c>
      <c r="CH15" s="24" t="n">
        <f>'Z05 支出决算明细表'!CH15</f>
        <v>0.0</v>
      </c>
      <c r="CI15" s="24" t="n">
        <f>'Z05 支出决算明细表'!CI15</f>
        <v>0.0</v>
      </c>
      <c r="CJ15" s="24" t="n">
        <f>'Z05 支出决算明细表'!CJ15</f>
        <v>0.0</v>
      </c>
      <c r="CK15" s="24" t="n">
        <f>'Z05 支出决算明细表'!CK15</f>
        <v>0.0</v>
      </c>
      <c r="CL15" s="24" t="n">
        <f>'Z05 支出决算明细表'!CL15</f>
        <v>0.0</v>
      </c>
      <c r="CM15" s="24" t="n">
        <f>'Z05 支出决算明细表'!CM15</f>
        <v>0.0</v>
      </c>
      <c r="CN15" s="24" t="n">
        <f>'Z05 支出决算明细表'!CN15</f>
        <v>0.0</v>
      </c>
      <c r="CO15" s="24" t="n">
        <f>'Z05 支出决算明细表'!CO15</f>
        <v>0.0</v>
      </c>
      <c r="CP15" s="24" t="n">
        <f>'Z05 支出决算明细表'!CP15</f>
        <v>0.0</v>
      </c>
      <c r="CQ15" s="24" t="n">
        <f>'Z05 支出决算明细表'!CQ15</f>
        <v>0.0</v>
      </c>
      <c r="CR15" s="24" t="n">
        <f>'Z05 支出决算明细表'!CR15</f>
        <v>0.0</v>
      </c>
      <c r="CS15" s="24" t="n">
        <f>'Z05 支出决算明细表'!CS15</f>
        <v>0.0</v>
      </c>
      <c r="CT15" s="24" t="n">
        <f>'Z05 支出决算明细表'!CT15</f>
        <v>0.0</v>
      </c>
      <c r="CU15" s="24" t="n">
        <f>'Z05 支出决算明细表'!CU15</f>
        <v>0.0</v>
      </c>
      <c r="CV15" s="24" t="n">
        <f>'Z05 支出决算明细表'!CV15</f>
        <v>0.0</v>
      </c>
      <c r="CW15" s="24" t="n">
        <f>'Z05 支出决算明细表'!CW15</f>
        <v>0.0</v>
      </c>
      <c r="CX15" s="24" t="n">
        <f>'Z05 支出决算明细表'!CX15</f>
        <v>0.0</v>
      </c>
      <c r="CY15" s="24" t="n">
        <f>'Z05 支出决算明细表'!CY15</f>
        <v>0.0</v>
      </c>
      <c r="CZ15" s="24" t="n">
        <f>'Z05 支出决算明细表'!CZ15</f>
        <v>0.0</v>
      </c>
      <c r="DA15" s="24" t="n">
        <f>('Z05 支出决算明细表'!DB15+'Z05 支出决算明细表'!DC15+'Z05 支出决算明细表'!DD15)</f>
        <v>0.0</v>
      </c>
      <c r="DB15" s="24" t="n">
        <f>'Z05 支出决算明细表'!DB15</f>
        <v>0.0</v>
      </c>
      <c r="DC15" s="24" t="n">
        <f>'Z05 支出决算明细表'!DC15</f>
        <v>0.0</v>
      </c>
      <c r="DD15" s="24" t="n">
        <f>'Z05 支出决算明细表'!DD15</f>
        <v>0.0</v>
      </c>
      <c r="DE15" s="24" t="n">
        <f>('Z05 支出决算明细表'!DF15+'Z05 支出决算明细表'!DG15+'Z05 支出决算明细表'!DH15+'Z05 支出决算明细表'!DI15+'Z05 支出决算明细表'!DJ15)</f>
        <v>0.0</v>
      </c>
      <c r="DF15" s="24" t="n">
        <f>'Z05 支出决算明细表'!DF15</f>
        <v>0.0</v>
      </c>
      <c r="DG15" s="24" t="n">
        <f>'Z05 支出决算明细表'!DG15</f>
        <v>0.0</v>
      </c>
      <c r="DH15" s="24" t="n">
        <f>'Z05 支出决算明细表'!DH15</f>
        <v>0.0</v>
      </c>
      <c r="DI15" s="24" t="n">
        <f>'Z05 支出决算明细表'!DI15</f>
        <v>0.0</v>
      </c>
      <c r="DJ15" s="26" t="n">
        <f>'Z05 支出决算明细表'!DJ15</f>
        <v>0.0</v>
      </c>
    </row>
    <row r="16" customHeight="true" ht="15.0">
      <c r="A16" s="194" t="inlineStr">
        <is>
          <t>注：本表为自动生成表。</t>
        </is>
      </c>
      <c r="B16" s="68"/>
      <c r="C16" s="68"/>
      <c r="D16" s="68"/>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6"/>
      <c r="DD16" s="196"/>
      <c r="DE16" s="196"/>
      <c r="DF16" s="196"/>
      <c r="DG16" s="196"/>
      <c r="DH16" s="196"/>
      <c r="DI16" s="196"/>
      <c r="DJ16" s="196"/>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1161402.67</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976923.0</v>
      </c>
      <c r="G6" s="24" t="n">
        <f>SUM('Z05_1 基本支出决算明细表'!G7)</f>
        <v>378903.0</v>
      </c>
      <c r="H6" s="24" t="n">
        <f>SUM('Z05_1 基本支出决算明细表'!H7)</f>
        <v>270285.0</v>
      </c>
      <c r="I6" s="24" t="n">
        <f>SUM('Z05_1 基本支出决算明细表'!I7)</f>
        <v>0.0</v>
      </c>
      <c r="J6" s="24" t="n">
        <f>SUM('Z05_1 基本支出决算明细表'!J7)</f>
        <v>0.0</v>
      </c>
      <c r="K6" s="24" t="n">
        <f>SUM('Z05_1 基本支出决算明细表'!K7)</f>
        <v>327735.0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184479.67</v>
      </c>
      <c r="U6" s="24" t="n">
        <f>SUM('Z05_1 基本支出决算明细表'!U7)</f>
        <v>25000.0</v>
      </c>
      <c r="V6" s="24" t="n">
        <f>SUM('Z05_1 基本支出决算明细表'!V7)</f>
        <v>29929.0</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6000.0</v>
      </c>
      <c r="AB6" s="24" t="n">
        <f>SUM('Z05_1 基本支出决算明细表'!AB7)</f>
        <v>0.0</v>
      </c>
      <c r="AC6" s="24" t="n">
        <f>SUM('Z05_1 基本支出决算明细表'!AC7)</f>
        <v>0.0</v>
      </c>
      <c r="AD6" s="24" t="n">
        <f>SUM('Z05_1 基本支出决算明细表'!AD7)</f>
        <v>46571.47</v>
      </c>
      <c r="AE6" s="24" t="n">
        <f>SUM('Z05_1 基本支出决算明细表'!AE7)</f>
        <v>0.0</v>
      </c>
      <c r="AF6" s="24" t="n">
        <f>SUM('Z05_1 基本支出决算明细表'!AF7)</f>
        <v>0.0</v>
      </c>
      <c r="AG6" s="24" t="n">
        <f>SUM('Z05_1 基本支出决算明细表'!AG7)</f>
        <v>0.0</v>
      </c>
      <c r="AH6" s="24" t="n">
        <f>SUM('Z05_1 基本支出决算明细表'!AH7)</f>
        <v>0.0</v>
      </c>
      <c r="AI6" s="24" t="n">
        <f>SUM('Z05_1 基本支出决算明细表'!AI7)</f>
        <v>0.0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17854.2</v>
      </c>
      <c r="AO6" s="24" t="n">
        <f>SUM('Z05_1 基本支出决算明细表'!AO7)</f>
        <v>27368.0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31757.0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2010401</t>
        </is>
      </c>
      <c r="B7" s="174"/>
      <c r="C7" s="174"/>
      <c r="D7" s="30" t="inlineStr">
        <is>
          <t>行政运行</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1161402.67</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976923.0</v>
      </c>
      <c r="G7" s="24" t="n">
        <v>378903.0</v>
      </c>
      <c r="H7" s="24" t="n">
        <v>270285.0</v>
      </c>
      <c r="I7" s="24" t="n">
        <v>0.0</v>
      </c>
      <c r="J7" s="24" t="n">
        <v>0.0</v>
      </c>
      <c r="K7" s="24" t="n">
        <v>327735.0</v>
      </c>
      <c r="L7" s="24" t="n">
        <v>0.0</v>
      </c>
      <c r="M7" s="24" t="n">
        <v>0.0</v>
      </c>
      <c r="N7" s="24" t="n">
        <v>0.0</v>
      </c>
      <c r="O7" s="24" t="n">
        <v>0.0</v>
      </c>
      <c r="P7" s="24" t="n">
        <v>0.0</v>
      </c>
      <c r="Q7" s="24" t="n">
        <v>0.0</v>
      </c>
      <c r="R7" s="24" t="n">
        <v>0.0</v>
      </c>
      <c r="S7" s="24" t="n">
        <v>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184479.67</v>
      </c>
      <c r="U7" s="24" t="n">
        <v>25000.0</v>
      </c>
      <c r="V7" s="24" t="n">
        <v>29929.0</v>
      </c>
      <c r="W7" s="24" t="n">
        <v>0.0</v>
      </c>
      <c r="X7" s="24" t="n">
        <v>0.0</v>
      </c>
      <c r="Y7" s="24" t="n">
        <v>0.0</v>
      </c>
      <c r="Z7" s="24" t="n">
        <v>0.0</v>
      </c>
      <c r="AA7" s="24" t="n">
        <v>6000.0</v>
      </c>
      <c r="AB7" s="24" t="n">
        <v>0.0</v>
      </c>
      <c r="AC7" s="24" t="n">
        <v>0.0</v>
      </c>
      <c r="AD7" s="24" t="n">
        <v>46571.47</v>
      </c>
      <c r="AE7" s="24" t="n">
        <v>0.0</v>
      </c>
      <c r="AF7" s="24" t="n">
        <v>0.0</v>
      </c>
      <c r="AG7" s="24" t="n">
        <v>0.0</v>
      </c>
      <c r="AH7" s="24" t="n">
        <v>0.0</v>
      </c>
      <c r="AI7" s="24" t="n">
        <v>0.0</v>
      </c>
      <c r="AJ7" s="24" t="n">
        <v>0.0</v>
      </c>
      <c r="AK7" s="24" t="n">
        <v>0.0</v>
      </c>
      <c r="AL7" s="24" t="n">
        <v>0.0</v>
      </c>
      <c r="AM7" s="24" t="n">
        <v>0.0</v>
      </c>
      <c r="AN7" s="24" t="n">
        <v>17854.2</v>
      </c>
      <c r="AO7" s="24" t="n">
        <v>27368.0</v>
      </c>
      <c r="AP7" s="24" t="n">
        <v>0.0</v>
      </c>
      <c r="AQ7" s="24" t="n">
        <v>0.0</v>
      </c>
      <c r="AR7" s="24" t="n">
        <v>0.0</v>
      </c>
      <c r="AS7" s="24" t="n">
        <v>0.0</v>
      </c>
      <c r="AT7" s="24" t="n">
        <v>0.0</v>
      </c>
      <c r="AU7" s="24" t="n">
        <v>31757.0</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2024-08-27T08:40:28Z</dcterms:created>
  <dc:creator>Apache POI</dc:creator>
</cp:coreProperties>
</file>