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20.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2 政府性基金预算财政拨款项目支出决算明细表" r:id="rId22" sheetId="20"/>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3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2" Target="worksheets/sheet20.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MB1C883240</t>
        </is>
      </c>
    </row>
    <row r="2" customHeight="true" ht="15.0">
      <c r="A2" s="2" t="inlineStr">
        <is>
          <t>单位名称</t>
        </is>
      </c>
      <c r="B2" s="4" t="inlineStr">
        <is>
          <t>永州经济技术开发区征地拆迁安置事务中心</t>
        </is>
      </c>
    </row>
    <row r="3" customHeight="true" ht="15.0">
      <c r="A3" s="2" t="inlineStr">
        <is>
          <t>单位负责人</t>
        </is>
      </c>
      <c r="B3" s="4" t="inlineStr">
        <is>
          <t>陈造平</t>
        </is>
      </c>
    </row>
    <row r="4" customHeight="true" ht="15.0">
      <c r="A4" s="2" t="inlineStr">
        <is>
          <t>财务负责人</t>
        </is>
      </c>
      <c r="B4" s="4" t="inlineStr">
        <is>
          <t>李林娜</t>
        </is>
      </c>
    </row>
    <row r="5" customHeight="true" ht="15.0">
      <c r="A5" s="2" t="inlineStr">
        <is>
          <t>填表人</t>
        </is>
      </c>
      <c r="B5" s="4" t="inlineStr">
        <is>
          <t>陈春龙</t>
        </is>
      </c>
    </row>
    <row r="6" customHeight="true" ht="15.0">
      <c r="A6" s="2" t="inlineStr">
        <is>
          <t>电话号码(区号)</t>
        </is>
      </c>
      <c r="B6" s="4" t="inlineStr">
        <is>
          <t>0746</t>
        </is>
      </c>
    </row>
    <row r="7" customHeight="true" ht="15.0">
      <c r="A7" s="2" t="inlineStr">
        <is>
          <t>电话号码</t>
        </is>
      </c>
      <c r="B7" s="4" t="inlineStr">
        <is>
          <t>8661682</t>
        </is>
      </c>
    </row>
    <row r="8" customHeight="true" ht="15.0">
      <c r="A8" s="2" t="inlineStr">
        <is>
          <t>分机号</t>
        </is>
      </c>
      <c r="B8" s="4"/>
    </row>
    <row r="9" customHeight="true" ht="15.0">
      <c r="A9" s="2" t="inlineStr">
        <is>
          <t>单位地址</t>
        </is>
      </c>
      <c r="B9" s="4" t="inlineStr">
        <is>
          <t>永州经济技术开发区科技创新中心3楼</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333|中华人民共和国住房和城乡建设部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MB1C883240</t>
        </is>
      </c>
    </row>
    <row r="16" customHeight="true" ht="15.0">
      <c r="A16" s="2" t="inlineStr">
        <is>
          <t>备用码</t>
        </is>
      </c>
      <c r="B16" s="4"/>
    </row>
    <row r="17" customHeight="true" ht="15.0">
      <c r="A17" s="2" t="inlineStr">
        <is>
          <t>统一社会信用代码</t>
        </is>
      </c>
      <c r="B17" s="4" t="inlineStr">
        <is>
          <t>12431100MB1C883243</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101022</t>
        </is>
      </c>
    </row>
    <row r="21" customHeight="true" ht="15.0">
      <c r="A21" s="2" t="inlineStr">
        <is>
          <t>组织机构代码</t>
        </is>
      </c>
      <c r="B21" s="4" t="inlineStr">
        <is>
          <t>MB1C88324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6.134405581E7</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737545.24</v>
      </c>
      <c r="AA6" s="24" t="n">
        <f>SUM('Z05_2 项目支出决算明细表'!AA7)</f>
        <v>11391.0</v>
      </c>
      <c r="AB6" s="24" t="n">
        <f>SUM('Z05_2 项目支出决算明细表'!AB7)</f>
        <v>18160.0</v>
      </c>
      <c r="AC6" s="24" t="n">
        <f>SUM('Z05_2 项目支出决算明细表'!AC7)</f>
        <v>0.0</v>
      </c>
      <c r="AD6" s="24" t="n">
        <f>SUM('Z05_2 项目支出决算明细表'!AD7)</f>
        <v>0.0</v>
      </c>
      <c r="AE6" s="24" t="n">
        <f>SUM('Z05_2 项目支出决算明细表'!AE7)</f>
        <v>0.0</v>
      </c>
      <c r="AF6" s="24" t="n">
        <f>SUM('Z05_2 项目支出决算明细表'!AF7)</f>
        <v>17092.89</v>
      </c>
      <c r="AG6" s="24" t="n">
        <f>SUM('Z05_2 项目支出决算明细表'!AG7)</f>
        <v>0.0</v>
      </c>
      <c r="AH6" s="24" t="n">
        <f>SUM('Z05_2 项目支出决算明细表'!AH7)</f>
        <v>0.0</v>
      </c>
      <c r="AI6" s="24" t="n">
        <f>SUM('Z05_2 项目支出决算明细表'!AI7)</f>
        <v>0.0</v>
      </c>
      <c r="AJ6" s="24" t="n">
        <f>SUM('Z05_2 项目支出决算明细表'!AJ7)</f>
        <v>30960.0</v>
      </c>
      <c r="AK6" s="24" t="n">
        <f>SUM('Z05_2 项目支出决算明细表'!AK7)</f>
        <v>0.0</v>
      </c>
      <c r="AL6" s="24" t="n">
        <f>SUM('Z05_2 项目支出决算明细表'!AL7)</f>
        <v>0.0</v>
      </c>
      <c r="AM6" s="24" t="n">
        <f>SUM('Z05_2 项目支出决算明细表'!AM7)</f>
        <v>140000.0</v>
      </c>
      <c r="AN6" s="24" t="n">
        <f>SUM('Z05_2 项目支出决算明细表'!AN7)</f>
        <v>0.0</v>
      </c>
      <c r="AO6" s="24" t="n">
        <f>SUM('Z05_2 项目支出决算明细表'!AO7)</f>
        <v>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0.0</v>
      </c>
      <c r="AU6" s="24" t="n">
        <f>SUM('Z05_2 项目支出决算明细表'!AU7)</f>
        <v>519941.35</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0.0</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6.060651057E7</v>
      </c>
      <c r="CH6" s="24" t="n">
        <f>SUM('Z05_2 项目支出决算明细表'!CH7)</f>
        <v>0.0</v>
      </c>
      <c r="CI6" s="24" t="n">
        <f>SUM('Z05_2 项目支出决算明细表'!CI7)</f>
        <v>0.0</v>
      </c>
      <c r="CJ6" s="24" t="n">
        <f>SUM('Z05_2 项目支出决算明细表'!CJ7)</f>
        <v>0.0</v>
      </c>
      <c r="CK6" s="24" t="n">
        <f>SUM('Z05_2 项目支出决算明细表'!CK7)</f>
        <v>0.0</v>
      </c>
      <c r="CL6" s="24" t="n">
        <f>SUM('Z05_2 项目支出决算明细表'!CL7)</f>
        <v>0.0</v>
      </c>
      <c r="CM6" s="24" t="n">
        <f>SUM('Z05_2 项目支出决算明细表'!CM7)</f>
        <v>41776.57</v>
      </c>
      <c r="CN6" s="24" t="n">
        <f>SUM('Z05_2 项目支出决算明细表'!CN7)</f>
        <v>0.0</v>
      </c>
      <c r="CO6" s="24" t="n">
        <f>SUM('Z05_2 项目支出决算明细表'!CO7)</f>
        <v>5.0E7</v>
      </c>
      <c r="CP6" s="24" t="n">
        <f>SUM('Z05_2 项目支出决算明细表'!CP7)</f>
        <v>0.0</v>
      </c>
      <c r="CQ6" s="24" t="n">
        <f>SUM('Z05_2 项目支出决算明细表'!CQ7)</f>
        <v>0.0</v>
      </c>
      <c r="CR6" s="24" t="n">
        <f>SUM('Z05_2 项目支出决算明细表'!CR7)</f>
        <v>564734.0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1.0E7</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2120199</t>
        </is>
      </c>
      <c r="B7" s="174"/>
      <c r="C7" s="174"/>
      <c r="D7" s="172" t="inlineStr">
        <is>
          <t>城乡社区管理事务支出</t>
        </is>
      </c>
      <c r="E7" s="172"/>
      <c r="F7" s="172" t="inlineStr">
        <is>
          <t>其他运转类</t>
        </is>
      </c>
      <c r="G7" s="172"/>
      <c r="H7" s="172"/>
      <c r="I7" s="172" t="inlineStr">
        <is>
          <t>非基建项目</t>
        </is>
      </c>
      <c r="J7" s="200" t="inlineStr">
        <is>
          <t>否</t>
        </is>
      </c>
      <c r="K7" s="24" t="n">
        <v>246627.0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246627.0</v>
      </c>
      <c r="AA7" s="24" t="n">
        <v>0.0</v>
      </c>
      <c r="AB7" s="24" t="n">
        <v>0.0</v>
      </c>
      <c r="AC7" s="24" t="n">
        <v>0.0</v>
      </c>
      <c r="AD7" s="24" t="n">
        <v>0.0</v>
      </c>
      <c r="AE7" s="24" t="n">
        <v>0.0</v>
      </c>
      <c r="AF7" s="24" t="n">
        <v>0.0</v>
      </c>
      <c r="AG7" s="24" t="n">
        <v>0.0</v>
      </c>
      <c r="AH7" s="24" t="n">
        <v>0.0</v>
      </c>
      <c r="AI7" s="24" t="n">
        <v>0.0</v>
      </c>
      <c r="AJ7" s="24" t="n">
        <v>30960.0</v>
      </c>
      <c r="AK7" s="24" t="n">
        <v>0.0</v>
      </c>
      <c r="AL7" s="24" t="n">
        <v>0.0</v>
      </c>
      <c r="AM7" s="24" t="n">
        <v>0.0</v>
      </c>
      <c r="AN7" s="24" t="n">
        <v>0.0</v>
      </c>
      <c r="AO7" s="24" t="n">
        <v>0.0</v>
      </c>
      <c r="AP7" s="24" t="n">
        <v>0.0</v>
      </c>
      <c r="AQ7" s="24" t="n">
        <v>0.0</v>
      </c>
      <c r="AR7" s="24" t="n">
        <v>0.0</v>
      </c>
      <c r="AS7" s="24" t="n">
        <v>0.0</v>
      </c>
      <c r="AT7" s="24" t="n">
        <v>0.0</v>
      </c>
      <c r="AU7" s="24" t="n">
        <v>215667.0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2120801</t>
        </is>
      </c>
      <c r="B8" s="174"/>
      <c r="C8" s="174"/>
      <c r="D8" s="172" t="inlineStr">
        <is>
          <t>征地和拆迁补偿支出费</t>
        </is>
      </c>
      <c r="E8" s="172"/>
      <c r="F8" s="172" t="inlineStr">
        <is>
          <t>其他运转类</t>
        </is>
      </c>
      <c r="G8" s="172"/>
      <c r="H8" s="172"/>
      <c r="I8" s="172" t="inlineStr">
        <is>
          <t>非基建项目</t>
        </is>
      </c>
      <c r="J8" s="200" t="inlineStr">
        <is>
          <t>否</t>
        </is>
      </c>
      <c r="K8" s="24" t="n">
        <v>5.0564734E7</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5.0564734E7</v>
      </c>
      <c r="CH8" s="24" t="n">
        <v>0.0</v>
      </c>
      <c r="CI8" s="24" t="n">
        <v>0.0</v>
      </c>
      <c r="CJ8" s="24" t="n">
        <v>0.0</v>
      </c>
      <c r="CK8" s="24" t="n">
        <v>0.0</v>
      </c>
      <c r="CL8" s="24" t="n">
        <v>0.0</v>
      </c>
      <c r="CM8" s="24" t="n">
        <v>0.0</v>
      </c>
      <c r="CN8" s="24" t="n">
        <v>0.0</v>
      </c>
      <c r="CO8" s="24" t="n">
        <v>5.0E7</v>
      </c>
      <c r="CP8" s="24" t="n">
        <v>0.0</v>
      </c>
      <c r="CQ8" s="24" t="n">
        <v>0.0</v>
      </c>
      <c r="CR8" s="24" t="n">
        <v>564734.0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2120802</t>
        </is>
      </c>
      <c r="B9" s="174"/>
      <c r="C9" s="174"/>
      <c r="D9" s="172" t="inlineStr">
        <is>
          <t>土地开发支出费</t>
        </is>
      </c>
      <c r="E9" s="172"/>
      <c r="F9" s="172" t="inlineStr">
        <is>
          <t>其他运转类</t>
        </is>
      </c>
      <c r="G9" s="172"/>
      <c r="H9" s="172"/>
      <c r="I9" s="172" t="inlineStr">
        <is>
          <t>非基建项目</t>
        </is>
      </c>
      <c r="J9" s="200" t="inlineStr">
        <is>
          <t>否</t>
        </is>
      </c>
      <c r="K9" s="24" t="n">
        <v>1.0E7</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1.0E7</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1.0E7</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2129999</t>
        </is>
      </c>
      <c r="B10" s="174"/>
      <c r="C10" s="174"/>
      <c r="D10" s="172" t="inlineStr">
        <is>
          <t>城乡社区支出</t>
        </is>
      </c>
      <c r="E10" s="172"/>
      <c r="F10" s="172" t="inlineStr">
        <is>
          <t>其他运转类</t>
        </is>
      </c>
      <c r="G10" s="172"/>
      <c r="H10" s="172"/>
      <c r="I10" s="172" t="inlineStr">
        <is>
          <t>非基建项目</t>
        </is>
      </c>
      <c r="J10" s="200" t="inlineStr">
        <is>
          <t>否</t>
        </is>
      </c>
      <c r="K10" s="24" t="n">
        <v>483200.81</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441424.24</v>
      </c>
      <c r="AA10" s="24" t="n">
        <v>11391.0</v>
      </c>
      <c r="AB10" s="24" t="n">
        <v>18160.0</v>
      </c>
      <c r="AC10" s="24" t="n">
        <v>0.0</v>
      </c>
      <c r="AD10" s="24" t="n">
        <v>0.0</v>
      </c>
      <c r="AE10" s="24" t="n">
        <v>0.0</v>
      </c>
      <c r="AF10" s="24" t="n">
        <v>17092.89</v>
      </c>
      <c r="AG10" s="24" t="n">
        <v>0.0</v>
      </c>
      <c r="AH10" s="24" t="n">
        <v>0.0</v>
      </c>
      <c r="AI10" s="24" t="n">
        <v>0.0</v>
      </c>
      <c r="AJ10" s="24" t="n">
        <v>0.0</v>
      </c>
      <c r="AK10" s="24" t="n">
        <v>0.0</v>
      </c>
      <c r="AL10" s="24" t="n">
        <v>0.0</v>
      </c>
      <c r="AM10" s="24" t="n">
        <v>140000.0</v>
      </c>
      <c r="AN10" s="24" t="n">
        <v>0.0</v>
      </c>
      <c r="AO10" s="24" t="n">
        <v>0.0</v>
      </c>
      <c r="AP10" s="24" t="n">
        <v>0.0</v>
      </c>
      <c r="AQ10" s="24" t="n">
        <v>0.0</v>
      </c>
      <c r="AR10" s="24" t="n">
        <v>0.0</v>
      </c>
      <c r="AS10" s="24" t="n">
        <v>0.0</v>
      </c>
      <c r="AT10" s="24" t="n">
        <v>0.0</v>
      </c>
      <c r="AU10" s="24" t="n">
        <v>254780.35</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41776.57</v>
      </c>
      <c r="CH10" s="24" t="n">
        <v>0.0</v>
      </c>
      <c r="CI10" s="24" t="n">
        <v>0.0</v>
      </c>
      <c r="CJ10" s="24" t="n">
        <v>0.0</v>
      </c>
      <c r="CK10" s="24" t="n">
        <v>0.0</v>
      </c>
      <c r="CL10" s="24" t="n">
        <v>0.0</v>
      </c>
      <c r="CM10" s="24" t="n">
        <v>41776.57</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2299999</t>
        </is>
      </c>
      <c r="B11" s="174"/>
      <c r="C11" s="174"/>
      <c r="D11" s="172" t="inlineStr">
        <is>
          <t>征地拆迁安置事务中心经费</t>
        </is>
      </c>
      <c r="E11" s="172"/>
      <c r="F11" s="172" t="inlineStr">
        <is>
          <t>其他运转类</t>
        </is>
      </c>
      <c r="G11" s="172"/>
      <c r="H11" s="172"/>
      <c r="I11" s="172" t="inlineStr">
        <is>
          <t>非基建项目</t>
        </is>
      </c>
      <c r="J11" s="200" t="inlineStr">
        <is>
          <t>否</t>
        </is>
      </c>
      <c r="K11" s="24" t="n">
        <f>'Z05_2 项目支出决算明细表'!L11 + 'Z05_2 项目支出决算明细表'!Z11 + 'Z05_2 项目支出决算明细表'!BB11 + 'Z05_2 项目支出决算明细表'!BO11 + 'Z05_2 项目支出决算明细表'!BT11 + 'Z05_2 项目支出决算明细表'!CG11 + 'Z05_2 项目支出决算明细表'!CX11 + 'Z05_2 项目支出决算明细表'!DA11 + 'Z05_2 项目支出决算明细表'!DG11 + 'Z05_2 项目支出决算明细表'!DK11</f>
        <v>49494.0</v>
      </c>
      <c r="L11" s="24" t="n">
        <f>('Z05_2 项目支出决算明细表'!M11+'Z05_2 项目支出决算明细表'!N11+'Z05_2 项目支出决算明细表'!O11+'Z05_2 项目支出决算明细表'!P11+'Z05_2 项目支出决算明细表'!Q11+'Z05_2 项目支出决算明细表'!R11+'Z05_2 项目支出决算明细表'!S11+'Z05_2 项目支出决算明细表'!T11+'Z05_2 项目支出决算明细表'!U11+'Z05_2 项目支出决算明细表'!V11+'Z05_2 项目支出决算明细表'!W11+'Z05_2 项目支出决算明细表'!X11+'Z05_2 项目支出决算明细表'!Y11)</f>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f>('Z05_2 项目支出决算明细表'!AA11+'Z05_2 项目支出决算明细表'!AB11+'Z05_2 项目支出决算明细表'!AC11+'Z05_2 项目支出决算明细表'!AD11+'Z05_2 项目支出决算明细表'!AE11+'Z05_2 项目支出决算明细表'!AF11+'Z05_2 项目支出决算明细表'!AG11+'Z05_2 项目支出决算明细表'!AH11+'Z05_2 项目支出决算明细表'!AI11+'Z05_2 项目支出决算明细表'!AJ11+'Z05_2 项目支出决算明细表'!AK11+'Z05_2 项目支出决算明细表'!AL11+'Z05_2 项目支出决算明细表'!AM11+'Z05_2 项目支出决算明细表'!AN11+'Z05_2 项目支出决算明细表'!AO11+'Z05_2 项目支出决算明细表'!AP11+'Z05_2 项目支出决算明细表'!AQ11+'Z05_2 项目支出决算明细表'!AR11+'Z05_2 项目支出决算明细表'!AS11+'Z05_2 项目支出决算明细表'!AT11+'Z05_2 项目支出决算明细表'!AU11+'Z05_2 项目支出决算明细表'!AV11+'Z05_2 项目支出决算明细表'!AW11+'Z05_2 项目支出决算明细表'!AX11+'Z05_2 项目支出决算明细表'!AY11+'Z05_2 项目支出决算明细表'!AZ11+'Z05_2 项目支出决算明细表'!BA11)</f>
        <v>49494.0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49494.0</v>
      </c>
      <c r="AV11" s="24" t="n">
        <v>0.0</v>
      </c>
      <c r="AW11" s="24" t="n">
        <v>0.0</v>
      </c>
      <c r="AX11" s="24" t="n">
        <v>0.0</v>
      </c>
      <c r="AY11" s="24" t="n">
        <v>0.0</v>
      </c>
      <c r="AZ11" s="24" t="n">
        <v>0.0</v>
      </c>
      <c r="BA11" s="24" t="n">
        <v>0.0</v>
      </c>
      <c r="BB11" s="24" t="n">
        <f>('Z05_2 项目支出决算明细表'!BC11+'Z05_2 项目支出决算明细表'!BD11+'Z05_2 项目支出决算明细表'!BE11+'Z05_2 项目支出决算明细表'!BF11+'Z05_2 项目支出决算明细表'!BG11+'Z05_2 项目支出决算明细表'!BH11+'Z05_2 项目支出决算明细表'!BI11+'Z05_2 项目支出决算明细表'!BJ11+'Z05_2 项目支出决算明细表'!BK11+'Z05_2 项目支出决算明细表'!BL11+'Z05_2 项目支出决算明细表'!BM11+'Z05_2 项目支出决算明细表'!BN11)</f>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f>('Z05_2 项目支出决算明细表'!BP11+'Z05_2 项目支出决算明细表'!BQ11+'Z05_2 项目支出决算明细表'!BR11+'Z05_2 项目支出决算明细表'!BS11)</f>
        <v>0.0</v>
      </c>
      <c r="BP11" s="24" t="n">
        <v>0.0</v>
      </c>
      <c r="BQ11" s="24" t="n">
        <v>0.0</v>
      </c>
      <c r="BR11" s="24" t="n">
        <v>0.0</v>
      </c>
      <c r="BS11" s="24" t="n">
        <v>0.0</v>
      </c>
      <c r="BT11" s="24" t="n">
        <f>('Z05_2 项目支出决算明细表'!BU11+'Z05_2 项目支出决算明细表'!BV11+'Z05_2 项目支出决算明细表'!BW11+'Z05_2 项目支出决算明细表'!BX11+'Z05_2 项目支出决算明细表'!BY11+'Z05_2 项目支出决算明细表'!BZ11+'Z05_2 项目支出决算明细表'!CA11+'Z05_2 项目支出决算明细表'!CB11+'Z05_2 项目支出决算明细表'!CC11+'Z05_2 项目支出决算明细表'!CD11+'Z05_2 项目支出决算明细表'!CE11+'Z05_2 项目支出决算明细表'!CF11)</f>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f>('Z05_2 项目支出决算明细表'!CH11+'Z05_2 项目支出决算明细表'!CI11+'Z05_2 项目支出决算明细表'!CJ11+'Z05_2 项目支出决算明细表'!CK11+'Z05_2 项目支出决算明细表'!CL11+'Z05_2 项目支出决算明细表'!CM11+'Z05_2 项目支出决算明细表'!CN11+'Z05_2 项目支出决算明细表'!CO11+'Z05_2 项目支出决算明细表'!CP11+'Z05_2 项目支出决算明细表'!CQ11+'Z05_2 项目支出决算明细表'!CR11+'Z05_2 项目支出决算明细表'!CS11+'Z05_2 项目支出决算明细表'!CT11+'Z05_2 项目支出决算明细表'!CU11+'Z05_2 项目支出决算明细表'!CV11+'Z05_2 项目支出决算明细表'!CW11)</f>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f>'Z05_2 项目支出决算明细表'!CY11 + 'Z05_2 项目支出决算明细表'!CZ11</f>
        <v>0.0</v>
      </c>
      <c r="CY11" s="24" t="n">
        <v>0.0</v>
      </c>
      <c r="CZ11" s="24" t="n">
        <v>0.0</v>
      </c>
      <c r="DA11" s="24" t="n">
        <f>('Z05_2 项目支出决算明细表'!DB11+'Z05_2 项目支出决算明细表'!DC11+'Z05_2 项目支出决算明细表'!DD11+'Z05_2 项目支出决算明细表'!DE11+'Z05_2 项目支出决算明细表'!DF11)</f>
        <v>0.0</v>
      </c>
      <c r="DB11" s="24" t="n">
        <v>0.0</v>
      </c>
      <c r="DC11" s="24" t="n">
        <v>0.0</v>
      </c>
      <c r="DD11" s="24" t="n">
        <v>0.0</v>
      </c>
      <c r="DE11" s="24" t="n">
        <v>0.0</v>
      </c>
      <c r="DF11" s="24" t="n">
        <v>0.0</v>
      </c>
      <c r="DG11" s="24" t="n">
        <f>('Z05_2 项目支出决算明细表'!DH11+'Z05_2 项目支出决算明细表'!DI11+'Z05_2 项目支出决算明细表'!DJ11)</f>
        <v>0.0</v>
      </c>
      <c r="DH11" s="24" t="n">
        <v>0.0</v>
      </c>
      <c r="DI11" s="24" t="n">
        <v>0.0</v>
      </c>
      <c r="DJ11" s="24" t="n">
        <v>0.0</v>
      </c>
      <c r="DK11" s="24" t="n">
        <f>('Z05_2 项目支出决算明细表'!DL11+'Z05_2 项目支出决算明细表'!DM11+'Z05_2 项目支出决算明细表'!DN11+'Z05_2 项目支出决算明细表'!DO11+'Z05_2 项目支出决算明细表'!DP11)</f>
        <v>0.0</v>
      </c>
      <c r="DL11" s="24" t="n">
        <v>0.0</v>
      </c>
      <c r="DM11" s="24" t="n">
        <v>0.0</v>
      </c>
      <c r="DN11" s="24" t="n">
        <v>0.0</v>
      </c>
      <c r="DO11" s="24" t="n">
        <v>0.0</v>
      </c>
      <c r="DP11" s="26" t="n">
        <v>0.0</v>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I7:I11" allowBlank="true" errorStyle="stop">
      <formula1>HIDDENSHEETNAME!$N$2:$N$5</formula1>
    </dataValidation>
    <dataValidation type="list" sqref="J7:J11" allowBlank="true" errorStyle="stop">
      <formula1>HIDDENSHEETNAME!$C$2:$C$3</formula1>
    </dataValidation>
    <dataValidation type="list" sqref="F7:F11"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6.134405581E7</v>
      </c>
      <c r="L6" s="24" t="n">
        <f>SUM('Z06 项目支出分项目收入支出决算表'!L7)</f>
        <v>0.0</v>
      </c>
      <c r="M6" s="24" t="n">
        <f>SUM('Z06 项目支出分项目收入支出决算表'!M7)</f>
        <v>0.0</v>
      </c>
      <c r="N6" s="24" t="n">
        <f>SUM('Z06 项目支出分项目收入支出决算表'!N7)</f>
        <v>6.134405581E7</v>
      </c>
      <c r="O6" s="24" t="n">
        <f>SUM('Z06 项目支出分项目收入支出决算表'!O7)</f>
        <v>0.0</v>
      </c>
      <c r="P6" s="24" t="n">
        <f>SUM('Z06 项目支出分项目收入支出决算表'!P7)</f>
        <v>0.0</v>
      </c>
      <c r="Q6" s="24" t="n">
        <f>'Z06 项目支出分项目收入支出决算表'!R6 + 'Z06 项目支出分项目收入支出决算表'!S6</f>
        <v>6.134405581E7</v>
      </c>
      <c r="R6" s="24" t="n">
        <f>SUM('Z06 项目支出分项目收入支出决算表'!R7)</f>
        <v>6.134405581E7</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2120199</t>
        </is>
      </c>
      <c r="B7" s="174"/>
      <c r="C7" s="174"/>
      <c r="D7" s="172" t="inlineStr">
        <is>
          <t>城乡社区管理事务支出</t>
        </is>
      </c>
      <c r="E7" s="172"/>
      <c r="F7" s="172" t="inlineStr">
        <is>
          <t>其他运转类</t>
        </is>
      </c>
      <c r="G7" s="172"/>
      <c r="H7" s="172"/>
      <c r="I7" s="200" t="inlineStr">
        <is>
          <t>非基建项目</t>
        </is>
      </c>
      <c r="J7" s="172" t="inlineStr">
        <is>
          <t>否</t>
        </is>
      </c>
      <c r="K7" s="24" t="n">
        <v>246627.0</v>
      </c>
      <c r="L7" s="24" t="n">
        <v>0.0</v>
      </c>
      <c r="M7" s="24" t="n">
        <v>0.0</v>
      </c>
      <c r="N7" s="24" t="n">
        <v>246627.0</v>
      </c>
      <c r="O7" s="24" t="n">
        <v>0.0</v>
      </c>
      <c r="P7" s="24" t="n">
        <v>0.0</v>
      </c>
      <c r="Q7" s="24" t="n">
        <v>246627.0</v>
      </c>
      <c r="R7" s="24" t="n">
        <v>246627.0</v>
      </c>
      <c r="S7" s="24" t="n">
        <v>0.0</v>
      </c>
      <c r="T7" s="24" t="n">
        <v>0.0</v>
      </c>
      <c r="U7" s="24" t="n">
        <v>0.0</v>
      </c>
      <c r="V7" s="24" t="n">
        <v>0.0</v>
      </c>
      <c r="W7" s="24" t="n">
        <v>0.0</v>
      </c>
      <c r="X7" s="24" t="n">
        <v>0.0</v>
      </c>
      <c r="Y7" s="26" t="n">
        <v>0.0</v>
      </c>
    </row>
    <row r="8" customHeight="true" ht="15.0">
      <c r="A8" s="172" t="inlineStr">
        <is>
          <t>2120801</t>
        </is>
      </c>
      <c r="B8" s="174"/>
      <c r="C8" s="174"/>
      <c r="D8" s="172" t="inlineStr">
        <is>
          <t>征地和拆迁补偿支出费</t>
        </is>
      </c>
      <c r="E8" s="172"/>
      <c r="F8" s="172" t="inlineStr">
        <is>
          <t>其他运转类</t>
        </is>
      </c>
      <c r="G8" s="172"/>
      <c r="H8" s="172"/>
      <c r="I8" s="200" t="inlineStr">
        <is>
          <t>非基建项目</t>
        </is>
      </c>
      <c r="J8" s="172" t="inlineStr">
        <is>
          <t>否</t>
        </is>
      </c>
      <c r="K8" s="24" t="n">
        <v>5.0564734E7</v>
      </c>
      <c r="L8" s="24" t="n">
        <v>0.0</v>
      </c>
      <c r="M8" s="24" t="n">
        <v>0.0</v>
      </c>
      <c r="N8" s="24" t="n">
        <v>5.0564734E7</v>
      </c>
      <c r="O8" s="24" t="n">
        <v>0.0</v>
      </c>
      <c r="P8" s="24" t="n">
        <v>0.0</v>
      </c>
      <c r="Q8" s="24" t="n">
        <v>5.0564734E7</v>
      </c>
      <c r="R8" s="24" t="n">
        <v>5.0564734E7</v>
      </c>
      <c r="S8" s="24" t="n">
        <v>0.0</v>
      </c>
      <c r="T8" s="24" t="n">
        <v>0.0</v>
      </c>
      <c r="U8" s="24" t="n">
        <v>0.0</v>
      </c>
      <c r="V8" s="24" t="n">
        <v>0.0</v>
      </c>
      <c r="W8" s="24" t="n">
        <v>0.0</v>
      </c>
      <c r="X8" s="24" t="n">
        <v>0.0</v>
      </c>
      <c r="Y8" s="26" t="n">
        <v>0.0</v>
      </c>
    </row>
    <row r="9" customHeight="true" ht="15.0">
      <c r="A9" s="172" t="inlineStr">
        <is>
          <t>2120802</t>
        </is>
      </c>
      <c r="B9" s="174"/>
      <c r="C9" s="174"/>
      <c r="D9" s="172" t="inlineStr">
        <is>
          <t>土地开发支出费</t>
        </is>
      </c>
      <c r="E9" s="172"/>
      <c r="F9" s="172" t="inlineStr">
        <is>
          <t>其他运转类</t>
        </is>
      </c>
      <c r="G9" s="172"/>
      <c r="H9" s="172"/>
      <c r="I9" s="200" t="inlineStr">
        <is>
          <t>非基建项目</t>
        </is>
      </c>
      <c r="J9" s="172" t="inlineStr">
        <is>
          <t>否</t>
        </is>
      </c>
      <c r="K9" s="24" t="n">
        <v>1.0E7</v>
      </c>
      <c r="L9" s="24" t="n">
        <v>0.0</v>
      </c>
      <c r="M9" s="24" t="n">
        <v>0.0</v>
      </c>
      <c r="N9" s="24" t="n">
        <v>1.0E7</v>
      </c>
      <c r="O9" s="24" t="n">
        <v>0.0</v>
      </c>
      <c r="P9" s="24" t="n">
        <v>0.0</v>
      </c>
      <c r="Q9" s="24" t="n">
        <v>1.0E7</v>
      </c>
      <c r="R9" s="24" t="n">
        <v>1.0E7</v>
      </c>
      <c r="S9" s="24" t="n">
        <v>0.0</v>
      </c>
      <c r="T9" s="24" t="n">
        <v>0.0</v>
      </c>
      <c r="U9" s="24" t="n">
        <v>0.0</v>
      </c>
      <c r="V9" s="24" t="n">
        <v>0.0</v>
      </c>
      <c r="W9" s="24" t="n">
        <v>0.0</v>
      </c>
      <c r="X9" s="24" t="n">
        <v>0.0</v>
      </c>
      <c r="Y9" s="26" t="n">
        <v>0.0</v>
      </c>
    </row>
    <row r="10" customHeight="true" ht="15.0">
      <c r="A10" s="172" t="inlineStr">
        <is>
          <t>2129999</t>
        </is>
      </c>
      <c r="B10" s="174"/>
      <c r="C10" s="174"/>
      <c r="D10" s="172" t="inlineStr">
        <is>
          <t>城乡社区支出</t>
        </is>
      </c>
      <c r="E10" s="172"/>
      <c r="F10" s="172" t="inlineStr">
        <is>
          <t>其他运转类</t>
        </is>
      </c>
      <c r="G10" s="172"/>
      <c r="H10" s="172"/>
      <c r="I10" s="200" t="inlineStr">
        <is>
          <t>非基建项目</t>
        </is>
      </c>
      <c r="J10" s="172" t="inlineStr">
        <is>
          <t>否</t>
        </is>
      </c>
      <c r="K10" s="24" t="n">
        <v>483200.81</v>
      </c>
      <c r="L10" s="24" t="n">
        <v>0.0</v>
      </c>
      <c r="M10" s="24" t="n">
        <v>0.0</v>
      </c>
      <c r="N10" s="24" t="n">
        <v>483200.81</v>
      </c>
      <c r="O10" s="24" t="n">
        <v>0.0</v>
      </c>
      <c r="P10" s="24" t="n">
        <v>0.0</v>
      </c>
      <c r="Q10" s="24" t="n">
        <v>483200.81</v>
      </c>
      <c r="R10" s="24" t="n">
        <v>483200.81</v>
      </c>
      <c r="S10" s="24" t="n">
        <v>0.0</v>
      </c>
      <c r="T10" s="24" t="n">
        <v>0.0</v>
      </c>
      <c r="U10" s="24" t="n">
        <v>0.0</v>
      </c>
      <c r="V10" s="24" t="n">
        <v>0.0</v>
      </c>
      <c r="W10" s="24" t="n">
        <v>0.0</v>
      </c>
      <c r="X10" s="24" t="n">
        <v>0.0</v>
      </c>
      <c r="Y10" s="26" t="n">
        <v>0.0</v>
      </c>
    </row>
    <row r="11" customHeight="true" ht="15.0">
      <c r="A11" s="172" t="inlineStr">
        <is>
          <t>2299999</t>
        </is>
      </c>
      <c r="B11" s="174"/>
      <c r="C11" s="174"/>
      <c r="D11" s="172" t="inlineStr">
        <is>
          <t>征地拆迁安置事务中心经费</t>
        </is>
      </c>
      <c r="E11" s="172"/>
      <c r="F11" s="172" t="inlineStr">
        <is>
          <t>其他运转类</t>
        </is>
      </c>
      <c r="G11" s="172"/>
      <c r="H11" s="172"/>
      <c r="I11" s="200" t="inlineStr">
        <is>
          <t>非基建项目</t>
        </is>
      </c>
      <c r="J11" s="172" t="inlineStr">
        <is>
          <t>否</t>
        </is>
      </c>
      <c r="K11" s="24" t="n">
        <f>'Z06 项目支出分项目收入支出决算表'!L11 + 'Z06 项目支出分项目收入支出决算表'!N11 + 'Z06 项目支出分项目收入支出决算表'!P11</f>
        <v>49494.0</v>
      </c>
      <c r="L11" s="24" t="n">
        <v>0.0</v>
      </c>
      <c r="M11" s="24" t="n">
        <v>0.0</v>
      </c>
      <c r="N11" s="24" t="n">
        <v>49494.0</v>
      </c>
      <c r="O11" s="24" t="n">
        <v>0.0</v>
      </c>
      <c r="P11" s="24" t="n">
        <v>0.0</v>
      </c>
      <c r="Q11" s="24" t="n">
        <f>'Z06 项目支出分项目收入支出决算表'!R11 + 'Z06 项目支出分项目收入支出决算表'!S11</f>
        <v>49494.0</v>
      </c>
      <c r="R11" s="24" t="n">
        <v>49494.0</v>
      </c>
      <c r="S11" s="24" t="n">
        <v>0.0</v>
      </c>
      <c r="T11" s="24" t="n">
        <v>0.0</v>
      </c>
      <c r="U11" s="24" t="n">
        <v>0.0</v>
      </c>
      <c r="V11" s="24" t="n">
        <f>'Z06 项目支出分项目收入支出决算表'!K11 - 'Z06 项目支出分项目收入支出决算表'!Q11 + 'Z06 项目支出分项目收入支出决算表'!T11 - 'Z06 项目支出分项目收入支出决算表'!U11</f>
        <v>0.0</v>
      </c>
      <c r="W11" s="24" t="n">
        <f>'Z06 项目支出分项目收入支出决算表'!X11 + 'Z06 项目支出分项目收入支出决算表'!Y11</f>
        <v>0.0</v>
      </c>
      <c r="X11" s="24" t="n">
        <v>0.0</v>
      </c>
      <c r="Y11" s="26" t="n">
        <v>0.0</v>
      </c>
    </row>
  </sheetData>
  <mergeCells count="38">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s>
  <dataValidations count="3">
    <dataValidation type="list" sqref="J7:J11" allowBlank="true" errorStyle="stop">
      <formula1>HIDDENSHEETNAME!$C$2:$C$3</formula1>
    </dataValidation>
    <dataValidation type="list" sqref="F7:F11" allowBlank="true" errorStyle="stop">
      <formula1>HIDDENSHEETNAME!$O$2:$O$3</formula1>
    </dataValidation>
    <dataValidation type="list" sqref="I7:I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2627023.04</v>
      </c>
      <c r="I6" s="24" t="n">
        <f>SUM('Z07 一般公共预算财政拨款收入支出决算表'!I7)</f>
        <v>1847701.23</v>
      </c>
      <c r="J6" s="24" t="n">
        <f>SUM('Z07 一般公共预算财政拨款收入支出决算表'!J7)</f>
        <v>779321.81</v>
      </c>
      <c r="K6" s="24" t="n">
        <f>'Z07 一般公共预算财政拨款收入支出决算表'!L6 + 'Z07 一般公共预算财政拨款收入支出决算表'!O6</f>
        <v>2627023.04</v>
      </c>
      <c r="L6" s="24" t="n">
        <f>'Z07 一般公共预算财政拨款收入支出决算表'!M6 + 'Z07 一般公共预算财政拨款收入支出决算表'!N6</f>
        <v>1847701.23</v>
      </c>
      <c r="M6" s="24" t="n">
        <f>SUM('Z07 一般公共预算财政拨款收入支出决算表'!M7)</f>
        <v>1622460.0</v>
      </c>
      <c r="N6" s="24" t="n">
        <f>SUM('Z07 一般公共预算财政拨款收入支出决算表'!N7)</f>
        <v>225241.23</v>
      </c>
      <c r="O6" s="24" t="n">
        <f>SUM('Z07 一般公共预算财政拨款收入支出决算表'!O7)</f>
        <v>779321.81</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2120101</t>
        </is>
      </c>
      <c r="B7" s="174"/>
      <c r="C7" s="174"/>
      <c r="D7" s="30" t="inlineStr">
        <is>
          <t>行政运行</t>
        </is>
      </c>
      <c r="E7" s="24" t="n">
        <v>0.0</v>
      </c>
      <c r="F7" s="24" t="n">
        <v>0.0</v>
      </c>
      <c r="G7" s="24" t="n">
        <v>0.0</v>
      </c>
      <c r="H7" s="24" t="n">
        <v>1847701.23</v>
      </c>
      <c r="I7" s="24" t="n">
        <v>1847701.23</v>
      </c>
      <c r="J7" s="24" t="n">
        <v>0.0</v>
      </c>
      <c r="K7" s="24" t="n">
        <v>1847701.23</v>
      </c>
      <c r="L7" s="24" t="n">
        <v>1847701.23</v>
      </c>
      <c r="M7" s="24" t="n">
        <v>1622460.0</v>
      </c>
      <c r="N7" s="24" t="n">
        <v>225241.23</v>
      </c>
      <c r="O7" s="24" t="n">
        <v>0.0</v>
      </c>
      <c r="P7" s="24" t="n">
        <v>0.0</v>
      </c>
      <c r="Q7" s="24" t="n">
        <v>0.0</v>
      </c>
      <c r="R7" s="24" t="n">
        <v>0.0</v>
      </c>
      <c r="S7" s="24" t="n">
        <v>0.0</v>
      </c>
      <c r="T7" s="26" t="n">
        <v>0.0</v>
      </c>
    </row>
    <row r="8" customHeight="true" ht="15.0">
      <c r="A8" s="172" t="inlineStr">
        <is>
          <t>2120199</t>
        </is>
      </c>
      <c r="B8" s="174"/>
      <c r="C8" s="174"/>
      <c r="D8" s="30" t="inlineStr">
        <is>
          <t>其他城乡社区管理事务支出</t>
        </is>
      </c>
      <c r="E8" s="24" t="n">
        <v>0.0</v>
      </c>
      <c r="F8" s="24" t="n">
        <v>0.0</v>
      </c>
      <c r="G8" s="24" t="n">
        <v>0.0</v>
      </c>
      <c r="H8" s="24" t="n">
        <v>246627.0</v>
      </c>
      <c r="I8" s="24" t="n">
        <v>0.0</v>
      </c>
      <c r="J8" s="24" t="n">
        <v>246627.0</v>
      </c>
      <c r="K8" s="24" t="n">
        <v>246627.0</v>
      </c>
      <c r="L8" s="24" t="n">
        <v>0.0</v>
      </c>
      <c r="M8" s="24" t="n">
        <v>0.0</v>
      </c>
      <c r="N8" s="24" t="n">
        <v>0.0</v>
      </c>
      <c r="O8" s="24" t="n">
        <v>246627.0</v>
      </c>
      <c r="P8" s="24" t="n">
        <v>0.0</v>
      </c>
      <c r="Q8" s="24" t="n">
        <v>0.0</v>
      </c>
      <c r="R8" s="24" t="n">
        <v>0.0</v>
      </c>
      <c r="S8" s="24" t="n">
        <v>0.0</v>
      </c>
      <c r="T8" s="26" t="n">
        <v>0.0</v>
      </c>
    </row>
    <row r="9" customHeight="true" ht="15.0">
      <c r="A9" s="172" t="inlineStr">
        <is>
          <t>2129999</t>
        </is>
      </c>
      <c r="B9" s="174"/>
      <c r="C9" s="174"/>
      <c r="D9" s="30" t="inlineStr">
        <is>
          <t>其他城乡社区支出</t>
        </is>
      </c>
      <c r="E9" s="24" t="n">
        <v>0.0</v>
      </c>
      <c r="F9" s="24" t="n">
        <v>0.0</v>
      </c>
      <c r="G9" s="24" t="n">
        <v>0.0</v>
      </c>
      <c r="H9" s="24" t="n">
        <v>483200.81</v>
      </c>
      <c r="I9" s="24" t="n">
        <v>0.0</v>
      </c>
      <c r="J9" s="24" t="n">
        <v>483200.81</v>
      </c>
      <c r="K9" s="24" t="n">
        <v>483200.81</v>
      </c>
      <c r="L9" s="24" t="n">
        <v>0.0</v>
      </c>
      <c r="M9" s="24" t="n">
        <v>0.0</v>
      </c>
      <c r="N9" s="24" t="n">
        <v>0.0</v>
      </c>
      <c r="O9" s="24" t="n">
        <v>483200.81</v>
      </c>
      <c r="P9" s="24" t="n">
        <v>0.0</v>
      </c>
      <c r="Q9" s="24" t="n">
        <v>0.0</v>
      </c>
      <c r="R9" s="24" t="n">
        <v>0.0</v>
      </c>
      <c r="S9" s="24" t="n">
        <v>0.0</v>
      </c>
      <c r="T9" s="26" t="n">
        <v>0.0</v>
      </c>
    </row>
    <row r="10" customHeight="true" ht="15.0">
      <c r="A10" s="172" t="inlineStr">
        <is>
          <t>2299999</t>
        </is>
      </c>
      <c r="B10" s="174"/>
      <c r="C10" s="174"/>
      <c r="D10" s="30" t="inlineStr">
        <is>
          <t>其他支出</t>
        </is>
      </c>
      <c r="E10" s="24" t="n">
        <f>'Z07 一般公共预算财政拨款收入支出决算表'!F10 + 'Z07 一般公共预算财政拨款收入支出决算表'!G10</f>
        <v>0.0</v>
      </c>
      <c r="F10" s="24" t="n">
        <v>0.0</v>
      </c>
      <c r="G10" s="24" t="n">
        <v>0.0</v>
      </c>
      <c r="H10" s="24" t="n">
        <f>'Z07 一般公共预算财政拨款收入支出决算表'!I10 + 'Z07 一般公共预算财政拨款收入支出决算表'!J10</f>
        <v>49494.0</v>
      </c>
      <c r="I10" s="24" t="n">
        <v>0.0</v>
      </c>
      <c r="J10" s="24" t="n">
        <v>49494.0</v>
      </c>
      <c r="K10" s="24" t="n">
        <f>'Z07 一般公共预算财政拨款收入支出决算表'!L10 + 'Z07 一般公共预算财政拨款收入支出决算表'!O10</f>
        <v>49494.0</v>
      </c>
      <c r="L10" s="24" t="n">
        <f>'Z07 一般公共预算财政拨款收入支出决算表'!M10 + 'Z07 一般公共预算财政拨款收入支出决算表'!N10</f>
        <v>0.0</v>
      </c>
      <c r="M10" s="24" t="n">
        <f>'Z07 一般公共预算财政拨款收入支出决算表'!M10</f>
        <v>0.0</v>
      </c>
      <c r="N10" s="24" t="n">
        <f>'Z07 一般公共预算财政拨款收入支出决算表'!N10</f>
        <v>0.0</v>
      </c>
      <c r="O10" s="24" t="n">
        <f>'Z07 一般公共预算财政拨款收入支出决算表'!O10</f>
        <v>49494.0</v>
      </c>
      <c r="P10" s="24" t="n">
        <f>'Z07 一般公共预算财政拨款收入支出决算表'!Q10 + 'Z07 一般公共预算财政拨款收入支出决算表'!R10</f>
        <v>0.0</v>
      </c>
      <c r="Q10" s="24" t="n">
        <f>'Z07 一般公共预算财政拨款收入支出决算表'!F10 + 'Z07 一般公共预算财政拨款收入支出决算表'!I10 - 'Z07 一般公共预算财政拨款收入支出决算表'!L10</f>
        <v>0.0</v>
      </c>
      <c r="R10" s="24" t="n">
        <f>'Z07 一般公共预算财政拨款收入支出决算表'!S10 + 'Z07 一般公共预算财政拨款收入支出决算表'!T10</f>
        <v>0.0</v>
      </c>
      <c r="S10" s="24" t="n">
        <v>0.0</v>
      </c>
      <c r="T10" s="26" t="n">
        <v>0.0</v>
      </c>
    </row>
  </sheetData>
  <mergeCells count="32">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s>
  <pageMargins bottom="0.75" footer="0.3" header="0.3" left="0.7" right="0.7" top="0.75"/>
</worksheet>
</file>

<file path=xl/worksheets/sheet14.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2627023.04</v>
      </c>
      <c r="F6" s="24" t="n">
        <f>SUM('Z08 一般公共预算财政拨款支出决算明细表'!F7)</f>
        <v>1622460.0</v>
      </c>
      <c r="G6" s="24" t="n">
        <f>SUM('Z08 一般公共预算财政拨款支出决算明细表'!G7)</f>
        <v>791904.0</v>
      </c>
      <c r="H6" s="24" t="n">
        <f>SUM('Z08 一般公共预算财政拨款支出决算明细表'!H7)</f>
        <v>576024.0</v>
      </c>
      <c r="I6" s="24" t="n">
        <f>SUM('Z08 一般公共预算财政拨款支出决算明细表'!I7)</f>
        <v>0.0</v>
      </c>
      <c r="J6" s="24" t="n">
        <f>SUM('Z08 一般公共预算财政拨款支出决算明细表'!J7)</f>
        <v>0.0</v>
      </c>
      <c r="K6" s="24" t="n">
        <f>SUM('Z08 一般公共预算财政拨款支出决算明细表'!K7)</f>
        <v>254532.0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962786.47</v>
      </c>
      <c r="U6" s="24" t="n">
        <f>SUM('Z08 一般公共预算财政拨款支出决算明细表'!U7)</f>
        <v>111983.0</v>
      </c>
      <c r="V6" s="24" t="n">
        <f>SUM('Z08 一般公共预算财政拨款支出决算明细表'!V7)</f>
        <v>43126.7</v>
      </c>
      <c r="W6" s="24" t="n">
        <f>SUM('Z08 一般公共预算财政拨款支出决算明细表'!W7)</f>
        <v>0.0</v>
      </c>
      <c r="X6" s="24" t="n">
        <f>SUM('Z08 一般公共预算财政拨款支出决算明细表'!X7)</f>
        <v>0.0</v>
      </c>
      <c r="Y6" s="24" t="n">
        <f>SUM('Z08 一般公共预算财政拨款支出决算明细表'!Y7)</f>
        <v>313.86</v>
      </c>
      <c r="Z6" s="24" t="n">
        <f>SUM('Z08 一般公共预算财政拨款支出决算明细表'!Z7)</f>
        <v>26661.56</v>
      </c>
      <c r="AA6" s="24" t="n">
        <f>SUM('Z08 一般公共预算财政拨款支出决算明细表'!AA7)</f>
        <v>0.0</v>
      </c>
      <c r="AB6" s="24" t="n">
        <f>SUM('Z08 一般公共预算财政拨款支出决算明细表'!AB7)</f>
        <v>0.0</v>
      </c>
      <c r="AC6" s="24" t="n">
        <f>SUM('Z08 一般公共预算财政拨款支出决算明细表'!AC7)</f>
        <v>0.0</v>
      </c>
      <c r="AD6" s="24" t="n">
        <f>SUM('Z08 一般公共预算财政拨款支出决算明细表'!AD7)</f>
        <v>37706.0</v>
      </c>
      <c r="AE6" s="24" t="n">
        <f>SUM('Z08 一般公共预算财政拨款支出决算明细表'!AE7)</f>
        <v>0.0</v>
      </c>
      <c r="AF6" s="24" t="n">
        <f>SUM('Z08 一般公共预算财政拨款支出决算明细表'!AF7)</f>
        <v>2000.0</v>
      </c>
      <c r="AG6" s="24" t="n">
        <f>SUM('Z08 一般公共预算财政拨款支出决算明细表'!AG7)</f>
        <v>140000.0</v>
      </c>
      <c r="AH6" s="24" t="n">
        <f>SUM('Z08 一般公共预算财政拨款支出决算明细表'!AH7)</f>
        <v>0.0</v>
      </c>
      <c r="AI6" s="24" t="n">
        <f>SUM('Z08 一般公共预算财政拨款支出决算明细表'!AI7)</f>
        <v>5520.0</v>
      </c>
      <c r="AJ6" s="24" t="n">
        <f>SUM('Z08 一般公共预算财政拨款支出决算明细表'!AJ7)</f>
        <v>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0.0</v>
      </c>
      <c r="AO6" s="24" t="n">
        <f>SUM('Z08 一般公共预算财政拨款支出决算明细表'!AO7)</f>
        <v>575565.35</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19910.0</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41776.57</v>
      </c>
      <c r="CB6" s="24" t="n">
        <f>SUM('Z08 一般公共预算财政拨款支出决算明细表'!CB7)</f>
        <v>0.0</v>
      </c>
      <c r="CC6" s="24" t="n">
        <f>SUM('Z08 一般公共预算财政拨款支出决算明细表'!CC7)</f>
        <v>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41776.57</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2120101</t>
        </is>
      </c>
      <c r="B7" s="174"/>
      <c r="C7" s="174"/>
      <c r="D7" s="30" t="inlineStr">
        <is>
          <t>行政运行</t>
        </is>
      </c>
      <c r="E7" s="24" t="n">
        <v>1847701.23</v>
      </c>
      <c r="F7" s="24" t="n">
        <v>1622460.0</v>
      </c>
      <c r="G7" s="24" t="n">
        <v>791904.0</v>
      </c>
      <c r="H7" s="24" t="n">
        <v>576024.0</v>
      </c>
      <c r="I7" s="24" t="n">
        <v>0.0</v>
      </c>
      <c r="J7" s="24" t="n">
        <v>0.0</v>
      </c>
      <c r="K7" s="24" t="n">
        <v>254532.0</v>
      </c>
      <c r="L7" s="24" t="n">
        <v>0.0</v>
      </c>
      <c r="M7" s="24" t="n">
        <v>0.0</v>
      </c>
      <c r="N7" s="24" t="n">
        <v>0.0</v>
      </c>
      <c r="O7" s="24" t="n">
        <v>0.0</v>
      </c>
      <c r="P7" s="24" t="n">
        <v>0.0</v>
      </c>
      <c r="Q7" s="24" t="n">
        <v>0.0</v>
      </c>
      <c r="R7" s="24" t="n">
        <v>0.0</v>
      </c>
      <c r="S7" s="24" t="n">
        <v>0.0</v>
      </c>
      <c r="T7" s="24" t="n">
        <v>225241.23</v>
      </c>
      <c r="U7" s="24" t="n">
        <v>100592.0</v>
      </c>
      <c r="V7" s="24" t="n">
        <v>24966.7</v>
      </c>
      <c r="W7" s="24" t="n">
        <v>0.0</v>
      </c>
      <c r="X7" s="24" t="n">
        <v>0.0</v>
      </c>
      <c r="Y7" s="24" t="n">
        <v>313.86</v>
      </c>
      <c r="Z7" s="24" t="n">
        <v>9568.67</v>
      </c>
      <c r="AA7" s="24" t="n">
        <v>0.0</v>
      </c>
      <c r="AB7" s="24" t="n">
        <v>0.0</v>
      </c>
      <c r="AC7" s="24" t="n">
        <v>0.0</v>
      </c>
      <c r="AD7" s="24" t="n">
        <v>6746.0</v>
      </c>
      <c r="AE7" s="24" t="n">
        <v>0.0</v>
      </c>
      <c r="AF7" s="24" t="n">
        <v>2000.0</v>
      </c>
      <c r="AG7" s="24" t="n">
        <v>0.0</v>
      </c>
      <c r="AH7" s="24" t="n">
        <v>0.0</v>
      </c>
      <c r="AI7" s="24" t="n">
        <v>5520.0</v>
      </c>
      <c r="AJ7" s="24" t="n">
        <v>0.0</v>
      </c>
      <c r="AK7" s="24" t="n">
        <v>0.0</v>
      </c>
      <c r="AL7" s="24" t="n">
        <v>0.0</v>
      </c>
      <c r="AM7" s="24" t="n">
        <v>0.0</v>
      </c>
      <c r="AN7" s="24" t="n">
        <v>0.0</v>
      </c>
      <c r="AO7" s="24" t="n">
        <v>55624.0</v>
      </c>
      <c r="AP7" s="24" t="n">
        <v>0.0</v>
      </c>
      <c r="AQ7" s="24" t="n">
        <v>0.0</v>
      </c>
      <c r="AR7" s="24" t="n">
        <v>0.0</v>
      </c>
      <c r="AS7" s="24" t="n">
        <v>0.0</v>
      </c>
      <c r="AT7" s="24" t="n">
        <v>0.0</v>
      </c>
      <c r="AU7" s="24" t="n">
        <v>19910.0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2120199</t>
        </is>
      </c>
      <c r="B8" s="174"/>
      <c r="C8" s="174"/>
      <c r="D8" s="30" t="inlineStr">
        <is>
          <t>其他城乡社区管理事务支出</t>
        </is>
      </c>
      <c r="E8" s="24" t="n">
        <v>246627.0</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246627.0</v>
      </c>
      <c r="U8" s="24" t="n">
        <v>0.0</v>
      </c>
      <c r="V8" s="24" t="n">
        <v>0.0</v>
      </c>
      <c r="W8" s="24" t="n">
        <v>0.0</v>
      </c>
      <c r="X8" s="24" t="n">
        <v>0.0</v>
      </c>
      <c r="Y8" s="24" t="n">
        <v>0.0</v>
      </c>
      <c r="Z8" s="24" t="n">
        <v>0.0</v>
      </c>
      <c r="AA8" s="24" t="n">
        <v>0.0</v>
      </c>
      <c r="AB8" s="24" t="n">
        <v>0.0</v>
      </c>
      <c r="AC8" s="24" t="n">
        <v>0.0</v>
      </c>
      <c r="AD8" s="24" t="n">
        <v>30960.0</v>
      </c>
      <c r="AE8" s="24" t="n">
        <v>0.0</v>
      </c>
      <c r="AF8" s="24" t="n">
        <v>0.0</v>
      </c>
      <c r="AG8" s="24" t="n">
        <v>0.0</v>
      </c>
      <c r="AH8" s="24" t="n">
        <v>0.0</v>
      </c>
      <c r="AI8" s="24" t="n">
        <v>0.0</v>
      </c>
      <c r="AJ8" s="24" t="n">
        <v>0.0</v>
      </c>
      <c r="AK8" s="24" t="n">
        <v>0.0</v>
      </c>
      <c r="AL8" s="24" t="n">
        <v>0.0</v>
      </c>
      <c r="AM8" s="24" t="n">
        <v>0.0</v>
      </c>
      <c r="AN8" s="24" t="n">
        <v>0.0</v>
      </c>
      <c r="AO8" s="24" t="n">
        <v>215667.0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2129999</t>
        </is>
      </c>
      <c r="B9" s="174"/>
      <c r="C9" s="174"/>
      <c r="D9" s="30" t="inlineStr">
        <is>
          <t>其他城乡社区支出</t>
        </is>
      </c>
      <c r="E9" s="24" t="n">
        <v>483200.81</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441424.24</v>
      </c>
      <c r="U9" s="24" t="n">
        <v>11391.0</v>
      </c>
      <c r="V9" s="24" t="n">
        <v>18160.0</v>
      </c>
      <c r="W9" s="24" t="n">
        <v>0.0</v>
      </c>
      <c r="X9" s="24" t="n">
        <v>0.0</v>
      </c>
      <c r="Y9" s="24" t="n">
        <v>0.0</v>
      </c>
      <c r="Z9" s="24" t="n">
        <v>17092.89</v>
      </c>
      <c r="AA9" s="24" t="n">
        <v>0.0</v>
      </c>
      <c r="AB9" s="24" t="n">
        <v>0.0</v>
      </c>
      <c r="AC9" s="24" t="n">
        <v>0.0</v>
      </c>
      <c r="AD9" s="24" t="n">
        <v>0.0</v>
      </c>
      <c r="AE9" s="24" t="n">
        <v>0.0</v>
      </c>
      <c r="AF9" s="24" t="n">
        <v>0.0</v>
      </c>
      <c r="AG9" s="24" t="n">
        <v>140000.0</v>
      </c>
      <c r="AH9" s="24" t="n">
        <v>0.0</v>
      </c>
      <c r="AI9" s="24" t="n">
        <v>0.0</v>
      </c>
      <c r="AJ9" s="24" t="n">
        <v>0.0</v>
      </c>
      <c r="AK9" s="24" t="n">
        <v>0.0</v>
      </c>
      <c r="AL9" s="24" t="n">
        <v>0.0</v>
      </c>
      <c r="AM9" s="24" t="n">
        <v>0.0</v>
      </c>
      <c r="AN9" s="24" t="n">
        <v>0.0</v>
      </c>
      <c r="AO9" s="24" t="n">
        <v>254780.35</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41776.57</v>
      </c>
      <c r="CB9" s="24" t="n">
        <v>0.0</v>
      </c>
      <c r="CC9" s="24" t="n">
        <v>0.0</v>
      </c>
      <c r="CD9" s="24" t="n">
        <v>0.0</v>
      </c>
      <c r="CE9" s="24" t="n">
        <v>0.0</v>
      </c>
      <c r="CF9" s="24" t="n">
        <v>0.0</v>
      </c>
      <c r="CG9" s="24" t="n">
        <v>41776.57</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2299999</t>
        </is>
      </c>
      <c r="B10" s="174"/>
      <c r="C10" s="174"/>
      <c r="D10" s="30" t="inlineStr">
        <is>
          <t>其他支出</t>
        </is>
      </c>
      <c r="E10" s="24" t="n">
        <f>'Z08 一般公共预算财政拨款支出决算明细表'!F10 + 'Z08 一般公共预算财政拨款支出决算明细表'!T10 + 'Z08 一般公共预算财政拨款支出决算明细表'!AV10 + 'Z08 一般公共预算财政拨款支出决算明细表'!BI10 + 'Z08 一般公共预算财政拨款支出决算明细表'!BN10 + 'Z08 一般公共预算财政拨款支出决算明细表'!CA10 + 'Z08 一般公共预算财政拨款支出决算明细表'!CR10 + 'Z08 一般公共预算财政拨款支出决算明细表'!CU10 + 'Z08 一般公共预算财政拨款支出决算明细表'!DA10 + 'Z08 一般公共预算财政拨款支出决算明细表'!DE10</f>
        <v>49494.0</v>
      </c>
      <c r="F10" s="24" t="n">
        <f>'Z08 一般公共预算财政拨款支出决算明细表'!F10</f>
        <v>0.0</v>
      </c>
      <c r="G10" s="24" t="n">
        <f>'Z08 一般公共预算财政拨款支出决算明细表'!G10</f>
        <v>0.0</v>
      </c>
      <c r="H10" s="24" t="n">
        <f>'Z08 一般公共预算财政拨款支出决算明细表'!H10</f>
        <v>0.0</v>
      </c>
      <c r="I10" s="24" t="n">
        <f>'Z08 一般公共预算财政拨款支出决算明细表'!I10</f>
        <v>0.0</v>
      </c>
      <c r="J10" s="24" t="n">
        <f>'Z08 一般公共预算财政拨款支出决算明细表'!J10</f>
        <v>0.0</v>
      </c>
      <c r="K10" s="24" t="n">
        <f>'Z08 一般公共预算财政拨款支出决算明细表'!K10</f>
        <v>0.0</v>
      </c>
      <c r="L10" s="24" t="n">
        <f>'Z08 一般公共预算财政拨款支出决算明细表'!L10</f>
        <v>0.0</v>
      </c>
      <c r="M10" s="24" t="n">
        <f>'Z08 一般公共预算财政拨款支出决算明细表'!M10</f>
        <v>0.0</v>
      </c>
      <c r="N10" s="24" t="n">
        <f>'Z08 一般公共预算财政拨款支出决算明细表'!N10</f>
        <v>0.0</v>
      </c>
      <c r="O10" s="24" t="n">
        <f>'Z08 一般公共预算财政拨款支出决算明细表'!O10</f>
        <v>0.0</v>
      </c>
      <c r="P10" s="24" t="n">
        <f>'Z08 一般公共预算财政拨款支出决算明细表'!P10</f>
        <v>0.0</v>
      </c>
      <c r="Q10" s="24" t="n">
        <f>'Z08 一般公共预算财政拨款支出决算明细表'!Q10</f>
        <v>0.0</v>
      </c>
      <c r="R10" s="24" t="n">
        <f>'Z08 一般公共预算财政拨款支出决算明细表'!R10</f>
        <v>0.0</v>
      </c>
      <c r="S10" s="24" t="n">
        <f>'Z08 一般公共预算财政拨款支出决算明细表'!S10</f>
        <v>0.0</v>
      </c>
      <c r="T10" s="24" t="n">
        <f>'Z08 一般公共预算财政拨款支出决算明细表'!T10</f>
        <v>49494.0</v>
      </c>
      <c r="U10" s="24" t="n">
        <f>'Z08 一般公共预算财政拨款支出决算明细表'!U10</f>
        <v>0.0</v>
      </c>
      <c r="V10" s="24" t="n">
        <f>'Z08 一般公共预算财政拨款支出决算明细表'!V10</f>
        <v>0.0</v>
      </c>
      <c r="W10" s="24" t="n">
        <f>'Z08 一般公共预算财政拨款支出决算明细表'!W10</f>
        <v>0.0</v>
      </c>
      <c r="X10" s="24" t="n">
        <f>'Z08 一般公共预算财政拨款支出决算明细表'!X10</f>
        <v>0.0</v>
      </c>
      <c r="Y10" s="24" t="n">
        <f>'Z08 一般公共预算财政拨款支出决算明细表'!Y10</f>
        <v>0.0</v>
      </c>
      <c r="Z10" s="24" t="n">
        <f>'Z08 一般公共预算财政拨款支出决算明细表'!Z10</f>
        <v>0.0</v>
      </c>
      <c r="AA10" s="24" t="n">
        <f>'Z08 一般公共预算财政拨款支出决算明细表'!AA10</f>
        <v>0.0</v>
      </c>
      <c r="AB10" s="24" t="n">
        <f>'Z08 一般公共预算财政拨款支出决算明细表'!AB10</f>
        <v>0.0</v>
      </c>
      <c r="AC10" s="24" t="n">
        <f>'Z08 一般公共预算财政拨款支出决算明细表'!AC10</f>
        <v>0.0</v>
      </c>
      <c r="AD10" s="24" t="n">
        <f>'Z08 一般公共预算财政拨款支出决算明细表'!AD10</f>
        <v>0.0</v>
      </c>
      <c r="AE10" s="24" t="n">
        <f>'Z08 一般公共预算财政拨款支出决算明细表'!AE10</f>
        <v>0.0</v>
      </c>
      <c r="AF10" s="24" t="n">
        <f>'Z08 一般公共预算财政拨款支出决算明细表'!AF10</f>
        <v>0.0</v>
      </c>
      <c r="AG10" s="24" t="n">
        <f>'Z08 一般公共预算财政拨款支出决算明细表'!AG10</f>
        <v>0.0</v>
      </c>
      <c r="AH10" s="24" t="n">
        <f>'Z08 一般公共预算财政拨款支出决算明细表'!AH10</f>
        <v>0.0</v>
      </c>
      <c r="AI10" s="24" t="n">
        <f>'Z08 一般公共预算财政拨款支出决算明细表'!AI10</f>
        <v>0.0</v>
      </c>
      <c r="AJ10" s="24" t="n">
        <f>'Z08 一般公共预算财政拨款支出决算明细表'!AJ10</f>
        <v>0.0</v>
      </c>
      <c r="AK10" s="24" t="n">
        <f>'Z08 一般公共预算财政拨款支出决算明细表'!AK10</f>
        <v>0.0</v>
      </c>
      <c r="AL10" s="24" t="n">
        <f>'Z08 一般公共预算财政拨款支出决算明细表'!AL10</f>
        <v>0.0</v>
      </c>
      <c r="AM10" s="24" t="n">
        <f>'Z08 一般公共预算财政拨款支出决算明细表'!AM10</f>
        <v>0.0</v>
      </c>
      <c r="AN10" s="24" t="n">
        <f>'Z08 一般公共预算财政拨款支出决算明细表'!AN10</f>
        <v>0.0</v>
      </c>
      <c r="AO10" s="24" t="n">
        <f>'Z08 一般公共预算财政拨款支出决算明细表'!AO10</f>
        <v>49494.0</v>
      </c>
      <c r="AP10" s="24" t="n">
        <f>'Z08 一般公共预算财政拨款支出决算明细表'!AP10</f>
        <v>0.0</v>
      </c>
      <c r="AQ10" s="24" t="n">
        <f>'Z08 一般公共预算财政拨款支出决算明细表'!AQ10</f>
        <v>0.0</v>
      </c>
      <c r="AR10" s="24" t="n">
        <f>'Z08 一般公共预算财政拨款支出决算明细表'!AR10</f>
        <v>0.0</v>
      </c>
      <c r="AS10" s="24" t="n">
        <f>'Z08 一般公共预算财政拨款支出决算明细表'!AS10</f>
        <v>0.0</v>
      </c>
      <c r="AT10" s="24" t="n">
        <f>'Z08 一般公共预算财政拨款支出决算明细表'!AT10</f>
        <v>0.0</v>
      </c>
      <c r="AU10" s="24" t="n">
        <f>'Z08 一般公共预算财政拨款支出决算明细表'!AU10</f>
        <v>0.0</v>
      </c>
      <c r="AV10" s="24" t="n">
        <f>('Z08 一般公共预算财政拨款支出决算明细表'!AW10+'Z08 一般公共预算财政拨款支出决算明细表'!AX10+'Z08 一般公共预算财政拨款支出决算明细表'!AY10+'Z08 一般公共预算财政拨款支出决算明细表'!AZ10+'Z08 一般公共预算财政拨款支出决算明细表'!BA10+'Z08 一般公共预算财政拨款支出决算明细表'!BB10+'Z08 一般公共预算财政拨款支出决算明细表'!BC10+'Z08 一般公共预算财政拨款支出决算明细表'!BD10+'Z08 一般公共预算财政拨款支出决算明细表'!BE10+'Z08 一般公共预算财政拨款支出决算明细表'!BF10+'Z08 一般公共预算财政拨款支出决算明细表'!BG10+'Z08 一般公共预算财政拨款支出决算明细表'!BH10)</f>
        <v>0.0</v>
      </c>
      <c r="AW10" s="24" t="n">
        <f>'Z08 一般公共预算财政拨款支出决算明细表'!AW10</f>
        <v>0.0</v>
      </c>
      <c r="AX10" s="24" t="n">
        <f>'Z08 一般公共预算财政拨款支出决算明细表'!AX10</f>
        <v>0.0</v>
      </c>
      <c r="AY10" s="24" t="n">
        <f>'Z08 一般公共预算财政拨款支出决算明细表'!AY10</f>
        <v>0.0</v>
      </c>
      <c r="AZ10" s="24" t="n">
        <f>'Z08 一般公共预算财政拨款支出决算明细表'!AZ10</f>
        <v>0.0</v>
      </c>
      <c r="BA10" s="24" t="n">
        <f>'Z08 一般公共预算财政拨款支出决算明细表'!BA10</f>
        <v>0.0</v>
      </c>
      <c r="BB10" s="24" t="n">
        <f>'Z08 一般公共预算财政拨款支出决算明细表'!BB10</f>
        <v>0.0</v>
      </c>
      <c r="BC10" s="24" t="n">
        <f>'Z08 一般公共预算财政拨款支出决算明细表'!BC10</f>
        <v>0.0</v>
      </c>
      <c r="BD10" s="24" t="n">
        <f>'Z08 一般公共预算财政拨款支出决算明细表'!BD10</f>
        <v>0.0</v>
      </c>
      <c r="BE10" s="24" t="n">
        <f>'Z08 一般公共预算财政拨款支出决算明细表'!BE10</f>
        <v>0.0</v>
      </c>
      <c r="BF10" s="24" t="n">
        <f>'Z08 一般公共预算财政拨款支出决算明细表'!BF10</f>
        <v>0.0</v>
      </c>
      <c r="BG10" s="24" t="n">
        <f>'Z08 一般公共预算财政拨款支出决算明细表'!BG10</f>
        <v>0.0</v>
      </c>
      <c r="BH10" s="24" t="n">
        <f>'Z08 一般公共预算财政拨款支出决算明细表'!BH10</f>
        <v>0.0</v>
      </c>
      <c r="BI10" s="24" t="n">
        <f>('Z08 一般公共预算财政拨款支出决算明细表'!BJ10+'Z08 一般公共预算财政拨款支出决算明细表'!BK10+'Z08 一般公共预算财政拨款支出决算明细表'!BL10+'Z08 一般公共预算财政拨款支出决算明细表'!BM10)</f>
        <v>0.0</v>
      </c>
      <c r="BJ10" s="24" t="n">
        <f>'Z08 一般公共预算财政拨款支出决算明细表'!BJ10</f>
        <v>0.0</v>
      </c>
      <c r="BK10" s="24" t="n">
        <f>'Z08 一般公共预算财政拨款支出决算明细表'!BK10</f>
        <v>0.0</v>
      </c>
      <c r="BL10" s="24" t="n">
        <f>'Z08 一般公共预算财政拨款支出决算明细表'!BL10</f>
        <v>0.0</v>
      </c>
      <c r="BM10" s="24" t="n">
        <f>'Z08 一般公共预算财政拨款支出决算明细表'!BM10</f>
        <v>0.0</v>
      </c>
      <c r="BN10" s="24" t="n">
        <f>'Z08 一般公共预算财政拨款支出决算明细表'!BN10</f>
        <v>0.0</v>
      </c>
      <c r="BO10" s="24" t="n">
        <f>'Z08 一般公共预算财政拨款支出决算明细表'!BO10</f>
        <v>0.0</v>
      </c>
      <c r="BP10" s="24" t="n">
        <f>'Z08 一般公共预算财政拨款支出决算明细表'!BP10</f>
        <v>0.0</v>
      </c>
      <c r="BQ10" s="24" t="n">
        <f>'Z08 一般公共预算财政拨款支出决算明细表'!BQ10</f>
        <v>0.0</v>
      </c>
      <c r="BR10" s="24" t="n">
        <f>'Z08 一般公共预算财政拨款支出决算明细表'!BR10</f>
        <v>0.0</v>
      </c>
      <c r="BS10" s="24" t="n">
        <f>'Z08 一般公共预算财政拨款支出决算明细表'!BS10</f>
        <v>0.0</v>
      </c>
      <c r="BT10" s="24" t="n">
        <f>'Z08 一般公共预算财政拨款支出决算明细表'!BT10</f>
        <v>0.0</v>
      </c>
      <c r="BU10" s="24" t="n">
        <f>'Z08 一般公共预算财政拨款支出决算明细表'!BU10</f>
        <v>0.0</v>
      </c>
      <c r="BV10" s="24" t="n">
        <f>'Z08 一般公共预算财政拨款支出决算明细表'!BV10</f>
        <v>0.0</v>
      </c>
      <c r="BW10" s="24" t="n">
        <f>'Z08 一般公共预算财政拨款支出决算明细表'!BW10</f>
        <v>0.0</v>
      </c>
      <c r="BX10" s="24" t="n">
        <f>'Z08 一般公共预算财政拨款支出决算明细表'!BX10</f>
        <v>0.0</v>
      </c>
      <c r="BY10" s="24" t="n">
        <f>'Z08 一般公共预算财政拨款支出决算明细表'!BY10</f>
        <v>0.0</v>
      </c>
      <c r="BZ10" s="24" t="n">
        <f>'Z08 一般公共预算财政拨款支出决算明细表'!BZ10</f>
        <v>0.0</v>
      </c>
      <c r="CA10" s="24" t="n">
        <f>'Z08 一般公共预算财政拨款支出决算明细表'!CA10</f>
        <v>0.0</v>
      </c>
      <c r="CB10" s="24" t="n">
        <f>'Z08 一般公共预算财政拨款支出决算明细表'!CB10</f>
        <v>0.0</v>
      </c>
      <c r="CC10" s="24" t="n">
        <f>'Z08 一般公共预算财政拨款支出决算明细表'!CC10</f>
        <v>0.0</v>
      </c>
      <c r="CD10" s="24" t="n">
        <f>'Z08 一般公共预算财政拨款支出决算明细表'!CD10</f>
        <v>0.0</v>
      </c>
      <c r="CE10" s="24" t="n">
        <f>'Z08 一般公共预算财政拨款支出决算明细表'!CE10</f>
        <v>0.0</v>
      </c>
      <c r="CF10" s="24" t="n">
        <f>'Z08 一般公共预算财政拨款支出决算明细表'!CF10</f>
        <v>0.0</v>
      </c>
      <c r="CG10" s="24" t="n">
        <f>'Z08 一般公共预算财政拨款支出决算明细表'!CG10</f>
        <v>0.0</v>
      </c>
      <c r="CH10" s="24" t="n">
        <f>'Z08 一般公共预算财政拨款支出决算明细表'!CH10</f>
        <v>0.0</v>
      </c>
      <c r="CI10" s="24" t="n">
        <f>'Z08 一般公共预算财政拨款支出决算明细表'!CI10</f>
        <v>0.0</v>
      </c>
      <c r="CJ10" s="24" t="n">
        <f>'Z08 一般公共预算财政拨款支出决算明细表'!CJ10</f>
        <v>0.0</v>
      </c>
      <c r="CK10" s="24" t="n">
        <f>'Z08 一般公共预算财政拨款支出决算明细表'!CK10</f>
        <v>0.0</v>
      </c>
      <c r="CL10" s="24" t="n">
        <f>'Z08 一般公共预算财政拨款支出决算明细表'!CL10</f>
        <v>0.0</v>
      </c>
      <c r="CM10" s="24" t="n">
        <f>'Z08 一般公共预算财政拨款支出决算明细表'!CM10</f>
        <v>0.0</v>
      </c>
      <c r="CN10" s="24" t="n">
        <f>'Z08 一般公共预算财政拨款支出决算明细表'!CN10</f>
        <v>0.0</v>
      </c>
      <c r="CO10" s="24" t="n">
        <f>'Z08 一般公共预算财政拨款支出决算明细表'!CO10</f>
        <v>0.0</v>
      </c>
      <c r="CP10" s="24" t="n">
        <f>'Z08 一般公共预算财政拨款支出决算明细表'!CP10</f>
        <v>0.0</v>
      </c>
      <c r="CQ10" s="24" t="n">
        <f>'Z08 一般公共预算财政拨款支出决算明细表'!CQ10</f>
        <v>0.0</v>
      </c>
      <c r="CR10" s="24" t="n">
        <f>'Z08 一般公共预算财政拨款支出决算明细表'!CS10 + 'Z08 一般公共预算财政拨款支出决算明细表'!CT10</f>
        <v>0.0</v>
      </c>
      <c r="CS10" s="24" t="n">
        <f>'Z08 一般公共预算财政拨款支出决算明细表'!CS10</f>
        <v>0.0</v>
      </c>
      <c r="CT10" s="24" t="n">
        <f>'Z08 一般公共预算财政拨款支出决算明细表'!CT10</f>
        <v>0.0</v>
      </c>
      <c r="CU10" s="24" t="n">
        <f>'Z08 一般公共预算财政拨款支出决算明细表'!CU10</f>
        <v>0.0</v>
      </c>
      <c r="CV10" s="24" t="n">
        <f>'Z08 一般公共预算财政拨款支出决算明细表'!CV10</f>
        <v>0.0</v>
      </c>
      <c r="CW10" s="24" t="n">
        <f>'Z08 一般公共预算财政拨款支出决算明细表'!CW10</f>
        <v>0.0</v>
      </c>
      <c r="CX10" s="24" t="n">
        <f>'Z08 一般公共预算财政拨款支出决算明细表'!CX10</f>
        <v>0.0</v>
      </c>
      <c r="CY10" s="24" t="n">
        <f>'Z08 一般公共预算财政拨款支出决算明细表'!CY10</f>
        <v>0.0</v>
      </c>
      <c r="CZ10" s="24" t="n">
        <f>'Z08 一般公共预算财政拨款支出决算明细表'!CZ10</f>
        <v>0.0</v>
      </c>
      <c r="DA10" s="24" t="n">
        <f>('Z08 一般公共预算财政拨款支出决算明细表'!DB10+'Z08 一般公共预算财政拨款支出决算明细表'!DC10+'Z08 一般公共预算财政拨款支出决算明细表'!DD10)</f>
        <v>0.0</v>
      </c>
      <c r="DB10" s="24" t="n">
        <f>'Z08 一般公共预算财政拨款支出决算明细表'!DB10</f>
        <v>0.0</v>
      </c>
      <c r="DC10" s="24" t="n">
        <f>'Z08 一般公共预算财政拨款支出决算明细表'!DC10</f>
        <v>0.0</v>
      </c>
      <c r="DD10" s="24" t="n">
        <f>'Z08 一般公共预算财政拨款支出决算明细表'!DD10</f>
        <v>0.0</v>
      </c>
      <c r="DE10" s="24" t="n">
        <f>'Z08 一般公共预算财政拨款支出决算明细表'!DE10</f>
        <v>0.0</v>
      </c>
      <c r="DF10" s="24" t="n">
        <f>'Z08 一般公共预算财政拨款支出决算明细表'!DF10</f>
        <v>0.0</v>
      </c>
      <c r="DG10" s="24" t="n">
        <f>'Z08 一般公共预算财政拨款支出决算明细表'!DG10</f>
        <v>0.0</v>
      </c>
      <c r="DH10" s="24" t="n">
        <f>'Z08 一般公共预算财政拨款支出决算明细表'!DH10</f>
        <v>0.0</v>
      </c>
      <c r="DI10" s="24" t="n">
        <f>'Z08 一般公共预算财政拨款支出决算明细表'!DI10</f>
        <v>0.0</v>
      </c>
      <c r="DJ10" s="26" t="n">
        <f>'Z08 一般公共预算财政拨款支出决算明细表'!DJ10</f>
        <v>0.0</v>
      </c>
    </row>
    <row r="11" customHeight="true" ht="15.0">
      <c r="A11" s="194" t="inlineStr">
        <is>
          <t>注：本表为自动生成表。</t>
        </is>
      </c>
      <c r="B11" s="68"/>
      <c r="C11" s="68"/>
      <c r="D11" s="68"/>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c r="CU11" s="196"/>
      <c r="CV11" s="196"/>
      <c r="CW11" s="196"/>
      <c r="CX11" s="196"/>
      <c r="CY11" s="196"/>
      <c r="CZ11" s="196"/>
      <c r="DA11" s="196"/>
      <c r="DB11" s="196"/>
      <c r="DC11" s="196"/>
      <c r="DD11" s="196"/>
      <c r="DE11" s="196"/>
      <c r="DF11" s="196"/>
      <c r="DG11" s="196"/>
      <c r="DH11" s="196"/>
      <c r="DI11" s="196"/>
      <c r="DJ11" s="196"/>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1847701.23</v>
      </c>
      <c r="F6" s="24" t="n">
        <f>SUM('Z08_1 一般公共预算财政拨款基本支出决算明细表'!F7)</f>
        <v>1622460.0</v>
      </c>
      <c r="G6" s="24" t="n">
        <f>SUM('Z08_1 一般公共预算财政拨款基本支出决算明细表'!G7)</f>
        <v>791904.0</v>
      </c>
      <c r="H6" s="24" t="n">
        <f>SUM('Z08_1 一般公共预算财政拨款基本支出决算明细表'!H7)</f>
        <v>576024.0</v>
      </c>
      <c r="I6" s="24" t="n">
        <f>SUM('Z08_1 一般公共预算财政拨款基本支出决算明细表'!I7)</f>
        <v>0.0</v>
      </c>
      <c r="J6" s="24" t="n">
        <f>SUM('Z08_1 一般公共预算财政拨款基本支出决算明细表'!J7)</f>
        <v>0.0</v>
      </c>
      <c r="K6" s="24" t="n">
        <f>SUM('Z08_1 一般公共预算财政拨款基本支出决算明细表'!K7)</f>
        <v>254532.0</v>
      </c>
      <c r="L6" s="24" t="n">
        <f>SUM('Z08_1 一般公共预算财政拨款基本支出决算明细表'!L7)</f>
        <v>0.0</v>
      </c>
      <c r="M6" s="24" t="n">
        <f>SUM('Z08_1 一般公共预算财政拨款基本支出决算明细表'!M7)</f>
        <v>0.0</v>
      </c>
      <c r="N6" s="24" t="n">
        <f>SUM('Z08_1 一般公共预算财政拨款基本支出决算明细表'!N7)</f>
        <v>0.0</v>
      </c>
      <c r="O6" s="24" t="n">
        <f>SUM('Z08_1 一般公共预算财政拨款基本支出决算明细表'!O7)</f>
        <v>0.0</v>
      </c>
      <c r="P6" s="24" t="n">
        <f>SUM('Z08_1 一般公共预算财政拨款基本支出决算明细表'!P7)</f>
        <v>0.0</v>
      </c>
      <c r="Q6" s="24" t="n">
        <f>SUM('Z08_1 一般公共预算财政拨款基本支出决算明细表'!Q7)</f>
        <v>0.0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225241.23</v>
      </c>
      <c r="U6" s="24" t="n">
        <f>SUM('Z08_1 一般公共预算财政拨款基本支出决算明细表'!U7)</f>
        <v>100592.0</v>
      </c>
      <c r="V6" s="24" t="n">
        <f>SUM('Z08_1 一般公共预算财政拨款基本支出决算明细表'!V7)</f>
        <v>24966.7</v>
      </c>
      <c r="W6" s="24" t="n">
        <f>SUM('Z08_1 一般公共预算财政拨款基本支出决算明细表'!W7)</f>
        <v>0.0</v>
      </c>
      <c r="X6" s="24" t="n">
        <f>SUM('Z08_1 一般公共预算财政拨款基本支出决算明细表'!X7)</f>
        <v>0.0</v>
      </c>
      <c r="Y6" s="24" t="n">
        <f>SUM('Z08_1 一般公共预算财政拨款基本支出决算明细表'!Y7)</f>
        <v>313.86</v>
      </c>
      <c r="Z6" s="24" t="n">
        <f>SUM('Z08_1 一般公共预算财政拨款基本支出决算明细表'!Z7)</f>
        <v>9568.67</v>
      </c>
      <c r="AA6" s="24" t="n">
        <f>SUM('Z08_1 一般公共预算财政拨款基本支出决算明细表'!AA7)</f>
        <v>0.0</v>
      </c>
      <c r="AB6" s="24" t="n">
        <f>SUM('Z08_1 一般公共预算财政拨款基本支出决算明细表'!AB7)</f>
        <v>0.0</v>
      </c>
      <c r="AC6" s="24" t="n">
        <f>SUM('Z08_1 一般公共预算财政拨款基本支出决算明细表'!AC7)</f>
        <v>0.0</v>
      </c>
      <c r="AD6" s="24" t="n">
        <f>SUM('Z08_1 一般公共预算财政拨款基本支出决算明细表'!AD7)</f>
        <v>6746.0</v>
      </c>
      <c r="AE6" s="24" t="n">
        <f>SUM('Z08_1 一般公共预算财政拨款基本支出决算明细表'!AE7)</f>
        <v>0.0</v>
      </c>
      <c r="AF6" s="24" t="n">
        <f>SUM('Z08_1 一般公共预算财政拨款基本支出决算明细表'!AF7)</f>
        <v>2000.0</v>
      </c>
      <c r="AG6" s="24" t="n">
        <f>SUM('Z08_1 一般公共预算财政拨款基本支出决算明细表'!AG7)</f>
        <v>0.0</v>
      </c>
      <c r="AH6" s="24" t="n">
        <f>SUM('Z08_1 一般公共预算财政拨款基本支出决算明细表'!AH7)</f>
        <v>0.0</v>
      </c>
      <c r="AI6" s="24" t="n">
        <f>SUM('Z08_1 一般公共预算财政拨款基本支出决算明细表'!AI7)</f>
        <v>5520.0</v>
      </c>
      <c r="AJ6" s="24" t="n">
        <f>SUM('Z08_1 一般公共预算财政拨款基本支出决算明细表'!AJ7)</f>
        <v>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0.0</v>
      </c>
      <c r="AO6" s="24" t="n">
        <f>SUM('Z08_1 一般公共预算财政拨款基本支出决算明细表'!AO7)</f>
        <v>55624.0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19910.0</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2120101</t>
        </is>
      </c>
      <c r="B7" s="174"/>
      <c r="C7" s="174"/>
      <c r="D7" s="30" t="inlineStr">
        <is>
          <t>行政运行</t>
        </is>
      </c>
      <c r="E7" s="24" t="n">
        <f>'Z08_1 一般公共预算财政拨款基本支出决算明细表'!F7 + 'Z08_1 一般公共预算财政拨款基本支出决算明细表'!T7 + 'Z08_1 一般公共预算财政拨款基本支出决算明细表'!AV7 + 'Z08_1 一般公共预算财政拨款基本支出决算明细表'!BI7 + 'Z08_1 一般公共预算财政拨款基本支出决算明细表'!CA7 + 'Z08_1 一般公共预算财政拨款基本支出决算明细表'!CU7 + 'Z08_1 一般公共预算财政拨款基本支出决算明细表'!DE7</f>
        <v>1847701.23</v>
      </c>
      <c r="F7" s="24" t="n">
        <f>('Z08_1 一般公共预算财政拨款基本支出决算明细表'!G7+'Z08_1 一般公共预算财政拨款基本支出决算明细表'!H7+'Z08_1 一般公共预算财政拨款基本支出决算明细表'!I7+'Z08_1 一般公共预算财政拨款基本支出决算明细表'!J7+'Z08_1 一般公共预算财政拨款基本支出决算明细表'!K7+'Z08_1 一般公共预算财政拨款基本支出决算明细表'!L7+'Z08_1 一般公共预算财政拨款基本支出决算明细表'!M7+'Z08_1 一般公共预算财政拨款基本支出决算明细表'!N7+'Z08_1 一般公共预算财政拨款基本支出决算明细表'!O7+'Z08_1 一般公共预算财政拨款基本支出决算明细表'!P7+'Z08_1 一般公共预算财政拨款基本支出决算明细表'!Q7+'Z08_1 一般公共预算财政拨款基本支出决算明细表'!R7+'Z08_1 一般公共预算财政拨款基本支出决算明细表'!S7)</f>
        <v>1622460.0</v>
      </c>
      <c r="G7" s="24" t="n">
        <v>791904.0</v>
      </c>
      <c r="H7" s="24" t="n">
        <v>576024.0</v>
      </c>
      <c r="I7" s="24" t="n">
        <v>0.0</v>
      </c>
      <c r="J7" s="24" t="n">
        <v>0.0</v>
      </c>
      <c r="K7" s="24" t="n">
        <v>254532.0</v>
      </c>
      <c r="L7" s="24" t="n">
        <v>0.0</v>
      </c>
      <c r="M7" s="24" t="n">
        <v>0.0</v>
      </c>
      <c r="N7" s="24" t="n">
        <v>0.0</v>
      </c>
      <c r="O7" s="24" t="n">
        <v>0.0</v>
      </c>
      <c r="P7" s="24" t="n">
        <v>0.0</v>
      </c>
      <c r="Q7" s="24" t="n">
        <v>0.0</v>
      </c>
      <c r="R7" s="24" t="n">
        <v>0.0</v>
      </c>
      <c r="S7" s="24" t="n">
        <v>0.0</v>
      </c>
      <c r="T7" s="24" t="n">
        <f>('Z08_1 一般公共预算财政拨款基本支出决算明细表'!U7+'Z08_1 一般公共预算财政拨款基本支出决算明细表'!V7+'Z08_1 一般公共预算财政拨款基本支出决算明细表'!W7+'Z08_1 一般公共预算财政拨款基本支出决算明细表'!X7+'Z08_1 一般公共预算财政拨款基本支出决算明细表'!Y7+'Z08_1 一般公共预算财政拨款基本支出决算明细表'!Z7+'Z08_1 一般公共预算财政拨款基本支出决算明细表'!AA7+'Z08_1 一般公共预算财政拨款基本支出决算明细表'!AB7+'Z08_1 一般公共预算财政拨款基本支出决算明细表'!AC7+'Z08_1 一般公共预算财政拨款基本支出决算明细表'!AD7+'Z08_1 一般公共预算财政拨款基本支出决算明细表'!AE7+'Z08_1 一般公共预算财政拨款基本支出决算明细表'!AF7+'Z08_1 一般公共预算财政拨款基本支出决算明细表'!AG7+'Z08_1 一般公共预算财政拨款基本支出决算明细表'!AH7+'Z08_1 一般公共预算财政拨款基本支出决算明细表'!AI7+'Z08_1 一般公共预算财政拨款基本支出决算明细表'!AJ7+'Z08_1 一般公共预算财政拨款基本支出决算明细表'!AK7+'Z08_1 一般公共预算财政拨款基本支出决算明细表'!AL7+'Z08_1 一般公共预算财政拨款基本支出决算明细表'!AM7+'Z08_1 一般公共预算财政拨款基本支出决算明细表'!AN7+'Z08_1 一般公共预算财政拨款基本支出决算明细表'!AO7+'Z08_1 一般公共预算财政拨款基本支出决算明细表'!AP7+'Z08_1 一般公共预算财政拨款基本支出决算明细表'!AQ7+'Z08_1 一般公共预算财政拨款基本支出决算明细表'!AR7+'Z08_1 一般公共预算财政拨款基本支出决算明细表'!AS7+'Z08_1 一般公共预算财政拨款基本支出决算明细表'!AT7+'Z08_1 一般公共预算财政拨款基本支出决算明细表'!AU7)</f>
        <v>225241.23</v>
      </c>
      <c r="U7" s="24" t="n">
        <v>100592.0</v>
      </c>
      <c r="V7" s="24" t="n">
        <v>24966.7</v>
      </c>
      <c r="W7" s="24" t="n">
        <v>0.0</v>
      </c>
      <c r="X7" s="24" t="n">
        <v>0.0</v>
      </c>
      <c r="Y7" s="24" t="n">
        <v>313.86</v>
      </c>
      <c r="Z7" s="24" t="n">
        <v>9568.67</v>
      </c>
      <c r="AA7" s="24" t="n">
        <v>0.0</v>
      </c>
      <c r="AB7" s="24" t="n">
        <v>0.0</v>
      </c>
      <c r="AC7" s="24" t="n">
        <v>0.0</v>
      </c>
      <c r="AD7" s="24" t="n">
        <v>6746.0</v>
      </c>
      <c r="AE7" s="24" t="n">
        <v>0.0</v>
      </c>
      <c r="AF7" s="24" t="n">
        <v>2000.0</v>
      </c>
      <c r="AG7" s="24" t="n">
        <v>0.0</v>
      </c>
      <c r="AH7" s="24" t="n">
        <v>0.0</v>
      </c>
      <c r="AI7" s="24" t="n">
        <v>5520.0</v>
      </c>
      <c r="AJ7" s="24" t="n">
        <v>0.0</v>
      </c>
      <c r="AK7" s="24" t="n">
        <v>0.0</v>
      </c>
      <c r="AL7" s="24" t="n">
        <v>0.0</v>
      </c>
      <c r="AM7" s="24" t="n">
        <v>0.0</v>
      </c>
      <c r="AN7" s="24" t="n">
        <v>0.0</v>
      </c>
      <c r="AO7" s="24" t="n">
        <v>55624.0</v>
      </c>
      <c r="AP7" s="24" t="n">
        <v>0.0</v>
      </c>
      <c r="AQ7" s="24" t="n">
        <v>0.0</v>
      </c>
      <c r="AR7" s="24" t="n">
        <v>0.0</v>
      </c>
      <c r="AS7" s="24" t="n">
        <v>0.0</v>
      </c>
      <c r="AT7" s="24" t="n">
        <v>0.0</v>
      </c>
      <c r="AU7" s="24" t="n">
        <v>19910.0</v>
      </c>
      <c r="AV7" s="24" t="n">
        <f>('Z08_1 一般公共预算财政拨款基本支出决算明细表'!AW7+'Z08_1 一般公共预算财政拨款基本支出决算明细表'!AX7+'Z08_1 一般公共预算财政拨款基本支出决算明细表'!AY7+'Z08_1 一般公共预算财政拨款基本支出决算明细表'!AZ7+'Z08_1 一般公共预算财政拨款基本支出决算明细表'!BA7+'Z08_1 一般公共预算财政拨款基本支出决算明细表'!BB7+'Z08_1 一般公共预算财政拨款基本支出决算明细表'!BC7+'Z08_1 一般公共预算财政拨款基本支出决算明细表'!BD7+'Z08_1 一般公共预算财政拨款基本支出决算明细表'!BE7+'Z08_1 一般公共预算财政拨款基本支出决算明细表'!BF7+'Z08_1 一般公共预算财政拨款基本支出决算明细表'!BG7+'Z08_1 一般公共预算财政拨款基本支出决算明细表'!BH7)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('Z08_1 一般公共预算财政拨款基本支出决算明细表'!BJ7+'Z08_1 一般公共预算财政拨款基本支出决算明细表'!BK7+'Z08_1 一般公共预算财政拨款基本支出决算明细表'!BL7+'Z08_1 一般公共预算财政拨款基本支出决算明细表'!BM7)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('Z08_1 一般公共预算财政拨款基本支出决算明细表'!CB7+'Z08_1 一般公共预算财政拨款基本支出决算明细表'!CC7+'Z08_1 一般公共预算财政拨款基本支出决算明细表'!CD7+'Z08_1 一般公共预算财政拨款基本支出决算明细表'!CE7+'Z08_1 一般公共预算财政拨款基本支出决算明细表'!CF7+'Z08_1 一般公共预算财政拨款基本支出决算明细表'!CG7+'Z08_1 一般公共预算财政拨款基本支出决算明细表'!CH7+'Z08_1 一般公共预算财政拨款基本支出决算明细表'!CI7+'Z08_1 一般公共预算财政拨款基本支出决算明细表'!CJ7+'Z08_1 一般公共预算财政拨款基本支出决算明细表'!CK7+'Z08_1 一般公共预算财政拨款基本支出决算明细表'!CL7+'Z08_1 一般公共预算财政拨款基本支出决算明细表'!CM7+'Z08_1 一般公共预算财政拨款基本支出决算明细表'!CN7+'Z08_1 一般公共预算财政拨款基本支出决算明细表'!CO7+'Z08_1 一般公共预算财政拨款基本支出决算明细表'!CP7+'Z08_1 一般公共预算财政拨款基本支出决算明细表'!CQ7)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('Z08_1 一般公共预算财政拨款基本支出决算明细表'!CV7+'Z08_1 一般公共预算财政拨款基本支出决算明细表'!CW7+'Z08_1 一般公共预算财政拨款基本支出决算明细表'!CX7+'Z08_1 一般公共预算财政拨款基本支出决算明细表'!CY7+'Z08_1 一般公共预算财政拨款基本支出决算明细表'!CZ7)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('Z08_1 一般公共预算财政拨款基本支出决算明细表'!DF7+'Z08_1 一般公共预算财政拨款基本支出决算明细表'!DG7+'Z08_1 一般公共预算财政拨款基本支出决算明细表'!DH7+'Z08_1 一般公共预算财政拨款基本支出决算明细表'!DI7+'Z08_1 一般公共预算财政拨款基本支出决算明细表'!DJ7)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779321.81</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737545.24</v>
      </c>
      <c r="AA6" s="24" t="n">
        <f>SUM('Z08_2 一般公共预算财政拨款项目支出决算明细表'!AA7)</f>
        <v>11391.0</v>
      </c>
      <c r="AB6" s="24" t="n">
        <f>SUM('Z08_2 一般公共预算财政拨款项目支出决算明细表'!AB7)</f>
        <v>18160.0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17092.89</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30960.0</v>
      </c>
      <c r="AK6" s="24" t="n">
        <f>SUM('Z08_2 一般公共预算财政拨款项目支出决算明细表'!AK7)</f>
        <v>0.0</v>
      </c>
      <c r="AL6" s="24" t="n">
        <f>SUM('Z08_2 一般公共预算财政拨款项目支出决算明细表'!AL7)</f>
        <v>0.0</v>
      </c>
      <c r="AM6" s="24" t="n">
        <f>SUM('Z08_2 一般公共预算财政拨款项目支出决算明细表'!AM7)</f>
        <v>140000.0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0.0</v>
      </c>
      <c r="AU6" s="24" t="n">
        <f>SUM('Z08_2 一般公共预算财政拨款项目支出决算明细表'!AU7)</f>
        <v>519941.35</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0.0</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41776.57</v>
      </c>
      <c r="CH6" s="24" t="n">
        <f>SUM('Z08_2 一般公共预算财政拨款项目支出决算明细表'!CH7)</f>
        <v>0.0</v>
      </c>
      <c r="CI6" s="24" t="n">
        <f>SUM('Z08_2 一般公共预算财政拨款项目支出决算明细表'!CI7)</f>
        <v>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41776.57</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2120199</t>
        </is>
      </c>
      <c r="B7" s="174"/>
      <c r="C7" s="174"/>
      <c r="D7" s="172" t="inlineStr">
        <is>
          <t>城乡社区管理事务支出</t>
        </is>
      </c>
      <c r="E7" s="172"/>
      <c r="F7" s="172" t="inlineStr">
        <is>
          <t>其他运转类</t>
        </is>
      </c>
      <c r="G7" s="172"/>
      <c r="H7" s="172"/>
      <c r="I7" s="172" t="inlineStr">
        <is>
          <t>非基建项目</t>
        </is>
      </c>
      <c r="J7" s="172" t="inlineStr">
        <is>
          <t>否</t>
        </is>
      </c>
      <c r="K7" s="24" t="n">
        <v>246627.0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246627.0</v>
      </c>
      <c r="AA7" s="24" t="n">
        <v>0.0</v>
      </c>
      <c r="AB7" s="24" t="n">
        <v>0.0</v>
      </c>
      <c r="AC7" s="24" t="n">
        <v>0.0</v>
      </c>
      <c r="AD7" s="24" t="n">
        <v>0.0</v>
      </c>
      <c r="AE7" s="24" t="n">
        <v>0.0</v>
      </c>
      <c r="AF7" s="24" t="n">
        <v>0.0</v>
      </c>
      <c r="AG7" s="24" t="n">
        <v>0.0</v>
      </c>
      <c r="AH7" s="24" t="n">
        <v>0.0</v>
      </c>
      <c r="AI7" s="24" t="n">
        <v>0.0</v>
      </c>
      <c r="AJ7" s="24" t="n">
        <v>30960.0</v>
      </c>
      <c r="AK7" s="24" t="n">
        <v>0.0</v>
      </c>
      <c r="AL7" s="24" t="n">
        <v>0.0</v>
      </c>
      <c r="AM7" s="24" t="n">
        <v>0.0</v>
      </c>
      <c r="AN7" s="24" t="n">
        <v>0.0</v>
      </c>
      <c r="AO7" s="24" t="n">
        <v>0.0</v>
      </c>
      <c r="AP7" s="24" t="n">
        <v>0.0</v>
      </c>
      <c r="AQ7" s="24" t="n">
        <v>0.0</v>
      </c>
      <c r="AR7" s="24" t="n">
        <v>0.0</v>
      </c>
      <c r="AS7" s="24" t="n">
        <v>0.0</v>
      </c>
      <c r="AT7" s="24" t="n">
        <v>0.0</v>
      </c>
      <c r="AU7" s="24" t="n">
        <v>215667.0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2129999</t>
        </is>
      </c>
      <c r="B8" s="174"/>
      <c r="C8" s="174"/>
      <c r="D8" s="172" t="inlineStr">
        <is>
          <t>城乡社区支出</t>
        </is>
      </c>
      <c r="E8" s="172"/>
      <c r="F8" s="172" t="inlineStr">
        <is>
          <t>其他运转类</t>
        </is>
      </c>
      <c r="G8" s="172"/>
      <c r="H8" s="172"/>
      <c r="I8" s="172" t="inlineStr">
        <is>
          <t>非基建项目</t>
        </is>
      </c>
      <c r="J8" s="172" t="inlineStr">
        <is>
          <t>否</t>
        </is>
      </c>
      <c r="K8" s="24" t="n">
        <v>483200.81</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441424.24</v>
      </c>
      <c r="AA8" s="24" t="n">
        <v>11391.0</v>
      </c>
      <c r="AB8" s="24" t="n">
        <v>18160.0</v>
      </c>
      <c r="AC8" s="24" t="n">
        <v>0.0</v>
      </c>
      <c r="AD8" s="24" t="n">
        <v>0.0</v>
      </c>
      <c r="AE8" s="24" t="n">
        <v>0.0</v>
      </c>
      <c r="AF8" s="24" t="n">
        <v>17092.89</v>
      </c>
      <c r="AG8" s="24" t="n">
        <v>0.0</v>
      </c>
      <c r="AH8" s="24" t="n">
        <v>0.0</v>
      </c>
      <c r="AI8" s="24" t="n">
        <v>0.0</v>
      </c>
      <c r="AJ8" s="24" t="n">
        <v>0.0</v>
      </c>
      <c r="AK8" s="24" t="n">
        <v>0.0</v>
      </c>
      <c r="AL8" s="24" t="n">
        <v>0.0</v>
      </c>
      <c r="AM8" s="24" t="n">
        <v>140000.0</v>
      </c>
      <c r="AN8" s="24" t="n">
        <v>0.0</v>
      </c>
      <c r="AO8" s="24" t="n">
        <v>0.0</v>
      </c>
      <c r="AP8" s="24" t="n">
        <v>0.0</v>
      </c>
      <c r="AQ8" s="24" t="n">
        <v>0.0</v>
      </c>
      <c r="AR8" s="24" t="n">
        <v>0.0</v>
      </c>
      <c r="AS8" s="24" t="n">
        <v>0.0</v>
      </c>
      <c r="AT8" s="24" t="n">
        <v>0.0</v>
      </c>
      <c r="AU8" s="24" t="n">
        <v>254780.35</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41776.57</v>
      </c>
      <c r="CH8" s="24" t="n">
        <v>0.0</v>
      </c>
      <c r="CI8" s="24" t="n">
        <v>0.0</v>
      </c>
      <c r="CJ8" s="24" t="n">
        <v>0.0</v>
      </c>
      <c r="CK8" s="24" t="n">
        <v>0.0</v>
      </c>
      <c r="CL8" s="24" t="n">
        <v>0.0</v>
      </c>
      <c r="CM8" s="24" t="n">
        <v>41776.57</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2299999</t>
        </is>
      </c>
      <c r="B9" s="174"/>
      <c r="C9" s="174"/>
      <c r="D9" s="172" t="inlineStr">
        <is>
          <t>征地拆迁安置事务中心经费</t>
        </is>
      </c>
      <c r="E9" s="172"/>
      <c r="F9" s="172" t="inlineStr">
        <is>
          <t>其他运转类</t>
        </is>
      </c>
      <c r="G9" s="172"/>
      <c r="H9" s="172"/>
      <c r="I9" s="172" t="inlineStr">
        <is>
          <t>非基建项目</t>
        </is>
      </c>
      <c r="J9" s="172" t="inlineStr">
        <is>
          <t>否</t>
        </is>
      </c>
      <c r="K9" s="24" t="n">
        <f>'Z08_2 一般公共预算财政拨款项目支出决算明细表'!L9 + 'Z08_2 一般公共预算财政拨款项目支出决算明细表'!Z9 + 'Z08_2 一般公共预算财政拨款项目支出决算明细表'!BB9 + 'Z08_2 一般公共预算财政拨款项目支出决算明细表'!BO9 + 'Z08_2 一般公共预算财政拨款项目支出决算明细表'!BT9 + 'Z08_2 一般公共预算财政拨款项目支出决算明细表'!CG9 + 'Z08_2 一般公共预算财政拨款项目支出决算明细表'!CX9 + 'Z08_2 一般公共预算财政拨款项目支出决算明细表'!DA9 + 'Z08_2 一般公共预算财政拨款项目支出决算明细表'!DG9 + 'Z08_2 一般公共预算财政拨款项目支出决算明细表'!DK9</f>
        <v>49494.0</v>
      </c>
      <c r="L9" s="24" t="n">
        <f>('Z08_2 一般公共预算财政拨款项目支出决算明细表'!M9+'Z08_2 一般公共预算财政拨款项目支出决算明细表'!N9+'Z08_2 一般公共预算财政拨款项目支出决算明细表'!O9+'Z08_2 一般公共预算财政拨款项目支出决算明细表'!P9+'Z08_2 一般公共预算财政拨款项目支出决算明细表'!Q9+'Z08_2 一般公共预算财政拨款项目支出决算明细表'!R9+'Z08_2 一般公共预算财政拨款项目支出决算明细表'!S9+'Z08_2 一般公共预算财政拨款项目支出决算明细表'!T9+'Z08_2 一般公共预算财政拨款项目支出决算明细表'!U9+'Z08_2 一般公共预算财政拨款项目支出决算明细表'!V9+'Z08_2 一般公共预算财政拨款项目支出决算明细表'!W9+'Z08_2 一般公共预算财政拨款项目支出决算明细表'!X9+'Z08_2 一般公共预算财政拨款项目支出决算明细表'!Y9)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('Z08_2 一般公共预算财政拨款项目支出决算明细表'!AA9+'Z08_2 一般公共预算财政拨款项目支出决算明细表'!AB9+'Z08_2 一般公共预算财政拨款项目支出决算明细表'!AC9+'Z08_2 一般公共预算财政拨款项目支出决算明细表'!AD9+'Z08_2 一般公共预算财政拨款项目支出决算明细表'!AE9+'Z08_2 一般公共预算财政拨款项目支出决算明细表'!AF9+'Z08_2 一般公共预算财政拨款项目支出决算明细表'!AG9+'Z08_2 一般公共预算财政拨款项目支出决算明细表'!AH9+'Z08_2 一般公共预算财政拨款项目支出决算明细表'!AI9+'Z08_2 一般公共预算财政拨款项目支出决算明细表'!AJ9+'Z08_2 一般公共预算财政拨款项目支出决算明细表'!AK9+'Z08_2 一般公共预算财政拨款项目支出决算明细表'!AL9+'Z08_2 一般公共预算财政拨款项目支出决算明细表'!AM9+'Z08_2 一般公共预算财政拨款项目支出决算明细表'!AN9+'Z08_2 一般公共预算财政拨款项目支出决算明细表'!AO9+'Z08_2 一般公共预算财政拨款项目支出决算明细表'!AP9+'Z08_2 一般公共预算财政拨款项目支出决算明细表'!AQ9+'Z08_2 一般公共预算财政拨款项目支出决算明细表'!AR9+'Z08_2 一般公共预算财政拨款项目支出决算明细表'!AS9+'Z08_2 一般公共预算财政拨款项目支出决算明细表'!AT9+'Z08_2 一般公共预算财政拨款项目支出决算明细表'!AU9+'Z08_2 一般公共预算财政拨款项目支出决算明细表'!AV9+'Z08_2 一般公共预算财政拨款项目支出决算明细表'!AW9+'Z08_2 一般公共预算财政拨款项目支出决算明细表'!AX9+'Z08_2 一般公共预算财政拨款项目支出决算明细表'!AY9+'Z08_2 一般公共预算财政拨款项目支出决算明细表'!AZ9+'Z08_2 一般公共预算财政拨款项目支出决算明细表'!BA9)</f>
        <v>49494.0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49494.0</v>
      </c>
      <c r="AV9" s="24" t="n">
        <v>0.0</v>
      </c>
      <c r="AW9" s="24" t="n">
        <v>0.0</v>
      </c>
      <c r="AX9" s="24" t="n">
        <v>0.0</v>
      </c>
      <c r="AY9" s="24" t="n">
        <v>0.0</v>
      </c>
      <c r="AZ9" s="24" t="n">
        <v>0.0</v>
      </c>
      <c r="BA9" s="24" t="n">
        <v>0.0</v>
      </c>
      <c r="BB9" s="24" t="n">
        <f>('Z08_2 一般公共预算财政拨款项目支出决算明细表'!BC9+'Z08_2 一般公共预算财政拨款项目支出决算明细表'!BD9+'Z08_2 一般公共预算财政拨款项目支出决算明细表'!BE9+'Z08_2 一般公共预算财政拨款项目支出决算明细表'!BF9+'Z08_2 一般公共预算财政拨款项目支出决算明细表'!BG9+'Z08_2 一般公共预算财政拨款项目支出决算明细表'!BH9+'Z08_2 一般公共预算财政拨款项目支出决算明细表'!BI9+'Z08_2 一般公共预算财政拨款项目支出决算明细表'!BJ9+'Z08_2 一般公共预算财政拨款项目支出决算明细表'!BK9+'Z08_2 一般公共预算财政拨款项目支出决算明细表'!BL9+'Z08_2 一般公共预算财政拨款项目支出决算明细表'!BM9+'Z08_2 一般公共预算财政拨款项目支出决算明细表'!BN9)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('Z08_2 一般公共预算财政拨款项目支出决算明细表'!BP9+'Z08_2 一般公共预算财政拨款项目支出决算明细表'!BQ9+'Z08_2 一般公共预算财政拨款项目支出决算明细表'!BR9+'Z08_2 一般公共预算财政拨款项目支出决算明细表'!BS9)</f>
        <v>0.0</v>
      </c>
      <c r="BP9" s="24" t="n">
        <v>0.0</v>
      </c>
      <c r="BQ9" s="24" t="n">
        <v>0.0</v>
      </c>
      <c r="BR9" s="24" t="n">
        <v>0.0</v>
      </c>
      <c r="BS9" s="24" t="n">
        <v>0.0</v>
      </c>
      <c r="BT9" s="24" t="n">
        <f>('Z08_2 一般公共预算财政拨款项目支出决算明细表'!BU9+'Z08_2 一般公共预算财政拨款项目支出决算明细表'!BV9+'Z08_2 一般公共预算财政拨款项目支出决算明细表'!BW9+'Z08_2 一般公共预算财政拨款项目支出决算明细表'!BX9+'Z08_2 一般公共预算财政拨款项目支出决算明细表'!BY9+'Z08_2 一般公共预算财政拨款项目支出决算明细表'!BZ9+'Z08_2 一般公共预算财政拨款项目支出决算明细表'!CA9+'Z08_2 一般公共预算财政拨款项目支出决算明细表'!CB9+'Z08_2 一般公共预算财政拨款项目支出决算明细表'!CC9+'Z08_2 一般公共预算财政拨款项目支出决算明细表'!CD9+'Z08_2 一般公共预算财政拨款项目支出决算明细表'!CE9+'Z08_2 一般公共预算财政拨款项目支出决算明细表'!CF9)</f>
        <v>0.0</v>
      </c>
      <c r="BU9" s="24" t="n">
        <v>0.0</v>
      </c>
      <c r="BV9" s="24" t="n">
        <v>0.0</v>
      </c>
      <c r="BW9" s="24" t="n">
        <v>0.0</v>
      </c>
      <c r="BX9" s="24" t="n">
        <v>0.0</v>
      </c>
      <c r="BY9" s="24" t="n">
        <v>0.0</v>
      </c>
      <c r="BZ9" s="24" t="n">
        <v>0.0</v>
      </c>
      <c r="CA9" s="24" t="n">
        <v>0.0</v>
      </c>
      <c r="CB9" s="24" t="n">
        <v>0.0</v>
      </c>
      <c r="CC9" s="24" t="n">
        <v>0.0</v>
      </c>
      <c r="CD9" s="24" t="n">
        <v>0.0</v>
      </c>
      <c r="CE9" s="24" t="n">
        <v>0.0</v>
      </c>
      <c r="CF9" s="24" t="n">
        <v>0.0</v>
      </c>
      <c r="CG9" s="24" t="n">
        <f>('Z08_2 一般公共预算财政拨款项目支出决算明细表'!CH9+'Z08_2 一般公共预算财政拨款项目支出决算明细表'!CI9+'Z08_2 一般公共预算财政拨款项目支出决算明细表'!CJ9+'Z08_2 一般公共预算财政拨款项目支出决算明细表'!CK9+'Z08_2 一般公共预算财政拨款项目支出决算明细表'!CL9+'Z08_2 一般公共预算财政拨款项目支出决算明细表'!CM9+'Z08_2 一般公共预算财政拨款项目支出决算明细表'!CN9+'Z08_2 一般公共预算财政拨款项目支出决算明细表'!CO9+'Z08_2 一般公共预算财政拨款项目支出决算明细表'!CP9+'Z08_2 一般公共预算财政拨款项目支出决算明细表'!CQ9+'Z08_2 一般公共预算财政拨款项目支出决算明细表'!CR9+'Z08_2 一般公共预算财政拨款项目支出决算明细表'!CS9+'Z08_2 一般公共预算财政拨款项目支出决算明细表'!CT9+'Z08_2 一般公共预算财政拨款项目支出决算明细表'!CU9+'Z08_2 一般公共预算财政拨款项目支出决算明细表'!CV9+'Z08_2 一般公共预算财政拨款项目支出决算明细表'!CW9)</f>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f>'Z08_2 一般公共预算财政拨款项目支出决算明细表'!CY9 + 'Z08_2 一般公共预算财政拨款项目支出决算明细表'!CZ9</f>
        <v>0.0</v>
      </c>
      <c r="CY9" s="24" t="n">
        <v>0.0</v>
      </c>
      <c r="CZ9" s="24" t="n">
        <v>0.0</v>
      </c>
      <c r="DA9" s="24" t="n">
        <f>('Z08_2 一般公共预算财政拨款项目支出决算明细表'!DB9+'Z08_2 一般公共预算财政拨款项目支出决算明细表'!DC9+'Z08_2 一般公共预算财政拨款项目支出决算明细表'!DD9+'Z08_2 一般公共预算财政拨款项目支出决算明细表'!DE9+'Z08_2 一般公共预算财政拨款项目支出决算明细表'!DF9)</f>
        <v>0.0</v>
      </c>
      <c r="DB9" s="24" t="n">
        <v>0.0</v>
      </c>
      <c r="DC9" s="24" t="n">
        <v>0.0</v>
      </c>
      <c r="DD9" s="24" t="n">
        <v>0.0</v>
      </c>
      <c r="DE9" s="24" t="n">
        <v>0.0</v>
      </c>
      <c r="DF9" s="24" t="n">
        <v>0.0</v>
      </c>
      <c r="DG9" s="24" t="n">
        <f>('Z08_2 一般公共预算财政拨款项目支出决算明细表'!DH9+'Z08_2 一般公共预算财政拨款项目支出决算明细表'!DI9+'Z08_2 一般公共预算财政拨款项目支出决算明细表'!DJ9)</f>
        <v>0.0</v>
      </c>
      <c r="DH9" s="24" t="n">
        <v>0.0</v>
      </c>
      <c r="DI9" s="24" t="n">
        <v>0.0</v>
      </c>
      <c r="DJ9" s="24" t="n">
        <v>0.0</v>
      </c>
      <c r="DK9" s="24" t="n">
        <f>('Z08_2 一般公共预算财政拨款项目支出决算明细表'!DL9+'Z08_2 一般公共预算财政拨款项目支出决算明细表'!DM9+'Z08_2 一般公共预算财政拨款项目支出决算明细表'!DN9+'Z08_2 一般公共预算财政拨款项目支出决算明细表'!DO9+'Z08_2 一般公共预算财政拨款项目支出决算明细表'!DP9)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J7:J9" allowBlank="true" errorStyle="stop">
      <formula1>HIDDENSHEETNAME!$C$2:$C$3</formula1>
    </dataValidation>
    <dataValidation type="list" sqref="I7:I9" allowBlank="true" errorStyle="stop">
      <formula1>HIDDENSHEETNAME!$N$2:$N$5</formula1>
    </dataValidation>
    <dataValidation type="list" sqref="F7:F9" allowBlank="true" errorStyle="stop">
      <formula1>HIDDENSHEETNAME!$O$2:$O$3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150"/>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150"/>
      <c r="T2" s="154"/>
    </row>
    <row r="3" customHeight="true" ht="15.0">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SUM('Z09 政府性基金预算财政拨款收入支出决算表'!E7)</f>
        <v>0.0</v>
      </c>
      <c r="F6" s="24" t="n">
        <f>SUM('Z09 政府性基金预算财政拨款收入支出决算表'!F7)</f>
        <v>0.0</v>
      </c>
      <c r="G6" s="24" t="n">
        <f>SUM('Z09 政府性基金预算财政拨款收入支出决算表'!G7)</f>
        <v>0.0</v>
      </c>
      <c r="H6" s="24" t="n">
        <f>'Z09 政府性基金预算财政拨款收入支出决算表'!I6 + 'Z09 政府性基金预算财政拨款收入支出决算表'!J6</f>
        <v>6.0564734E7</v>
      </c>
      <c r="I6" s="24" t="n">
        <f>SUM('Z09 政府性基金预算财政拨款收入支出决算表'!I7)</f>
        <v>0.0</v>
      </c>
      <c r="J6" s="24" t="n">
        <f>SUM('Z09 政府性基金预算财政拨款收入支出决算表'!J7)</f>
        <v>6.0564734E7</v>
      </c>
      <c r="K6" s="24" t="n">
        <f>SUM('Z09 政府性基金预算财政拨款收入支出决算表'!K7)</f>
        <v>6.0564734E7</v>
      </c>
      <c r="L6" s="24" t="n">
        <f>'Z09 政府性基金预算财政拨款收入支出决算表'!M6 + 'Z09 政府性基金预算财政拨款收入支出决算表'!N6</f>
        <v>0.0</v>
      </c>
      <c r="M6" s="24" t="n">
        <f>SUM('Z09 政府性基金预算财政拨款收入支出决算表'!M7)</f>
        <v>0.0</v>
      </c>
      <c r="N6" s="24" t="n">
        <f>SUM('Z09 政府性基金预算财政拨款收入支出决算表'!N7)</f>
        <v>0.0</v>
      </c>
      <c r="O6" s="24" t="n">
        <f>SUM('Z09 政府性基金预算财政拨款收入支出决算表'!O7)</f>
        <v>6.0564734E7</v>
      </c>
      <c r="P6" s="24" t="n">
        <f>SUM('Z09 政府性基金预算财政拨款收入支出决算表'!P7)</f>
        <v>0.0</v>
      </c>
      <c r="Q6" s="24" t="n">
        <f>SUM('Z09 政府性基金预算财政拨款收入支出决算表'!Q7)</f>
        <v>0.0</v>
      </c>
      <c r="R6" s="24" t="n">
        <f>'Z09 政府性基金预算财政拨款收入支出决算表'!S6 + 'Z09 政府性基金预算财政拨款收入支出决算表'!T6</f>
        <v>0.0</v>
      </c>
      <c r="S6" s="24" t="n">
        <f>SUM('Z09 政府性基金预算财政拨款收入支出决算表'!S7)</f>
        <v>0.0</v>
      </c>
      <c r="T6" s="26" t="n">
        <f>SUM('Z09 政府性基金预算财政拨款收入支出决算表'!T7)</f>
        <v>0.0</v>
      </c>
    </row>
    <row r="7" customHeight="true" ht="15.0">
      <c r="A7" s="172" t="inlineStr">
        <is>
          <t>2120801</t>
        </is>
      </c>
      <c r="B7" s="174"/>
      <c r="C7" s="174"/>
      <c r="D7" s="30" t="inlineStr">
        <is>
          <t>征地和拆迁补偿支出</t>
        </is>
      </c>
      <c r="E7" s="24" t="n">
        <v>0.0</v>
      </c>
      <c r="F7" s="24" t="n">
        <v>0.0</v>
      </c>
      <c r="G7" s="24" t="n">
        <v>0.0</v>
      </c>
      <c r="H7" s="24" t="n">
        <v>5.0564734E7</v>
      </c>
      <c r="I7" s="24" t="n">
        <v>0.0</v>
      </c>
      <c r="J7" s="24" t="n">
        <v>5.0564734E7</v>
      </c>
      <c r="K7" s="24" t="n">
        <v>5.0564734E7</v>
      </c>
      <c r="L7" s="24" t="n">
        <v>0.0</v>
      </c>
      <c r="M7" s="24" t="n">
        <v>0.0</v>
      </c>
      <c r="N7" s="24" t="n">
        <v>0.0</v>
      </c>
      <c r="O7" s="24" t="n">
        <v>5.0564734E7</v>
      </c>
      <c r="P7" s="24" t="n">
        <v>0.0</v>
      </c>
      <c r="Q7" s="24" t="n">
        <v>0.0</v>
      </c>
      <c r="R7" s="24" t="n">
        <v>0.0</v>
      </c>
      <c r="S7" s="24" t="n">
        <v>0.0</v>
      </c>
      <c r="T7" s="26" t="n">
        <v>0.0</v>
      </c>
    </row>
    <row r="8" customHeight="true" ht="15.0">
      <c r="A8" s="172" t="inlineStr">
        <is>
          <t>2120802</t>
        </is>
      </c>
      <c r="B8" s="174"/>
      <c r="C8" s="174"/>
      <c r="D8" s="30" t="inlineStr">
        <is>
          <t>土地开发支出</t>
        </is>
      </c>
      <c r="E8" s="24" t="n">
        <f>'Z09 政府性基金预算财政拨款收入支出决算表'!F8 + 'Z09 政府性基金预算财政拨款收入支出决算表'!G8</f>
        <v>0.0</v>
      </c>
      <c r="F8" s="24" t="n">
        <v>0.0</v>
      </c>
      <c r="G8" s="24" t="n">
        <v>0.0</v>
      </c>
      <c r="H8" s="24" t="n">
        <f>'Z09 政府性基金预算财政拨款收入支出决算表'!I8 + 'Z09 政府性基金预算财政拨款收入支出决算表'!J8</f>
        <v>1.0E7</v>
      </c>
      <c r="I8" s="24" t="n">
        <v>0.0</v>
      </c>
      <c r="J8" s="24" t="n">
        <v>1.0E7</v>
      </c>
      <c r="K8" s="24" t="n">
        <f>'Z09 政府性基金预算财政拨款收入支出决算表'!L8 + 'Z09 政府性基金预算财政拨款收入支出决算表'!O8</f>
        <v>1.0E7</v>
      </c>
      <c r="L8" s="24" t="n">
        <f>'Z09 政府性基金预算财政拨款收入支出决算表'!M8 + 'Z09 政府性基金预算财政拨款收入支出决算表'!N8</f>
        <v>0.0</v>
      </c>
      <c r="M8" s="24" t="n">
        <f>'Z09 政府性基金预算财政拨款收入支出决算表'!M8</f>
        <v>0.0</v>
      </c>
      <c r="N8" s="24" t="n">
        <f>'Z09 政府性基金预算财政拨款收入支出决算表'!N8</f>
        <v>0.0</v>
      </c>
      <c r="O8" s="24" t="n">
        <f>'Z09 政府性基金预算财政拨款收入支出决算表'!O8</f>
        <v>1.0E7</v>
      </c>
      <c r="P8" s="24" t="n">
        <f>'Z09 政府性基金预算财政拨款收入支出决算表'!Q8 + 'Z09 政府性基金预算财政拨款收入支出决算表'!R8</f>
        <v>0.0</v>
      </c>
      <c r="Q8" s="24" t="n">
        <f>'Z09 政府性基金预算财政拨款收入支出决算表'!F8 + 'Z09 政府性基金预算财政拨款收入支出决算表'!I8 - 'Z09 政府性基金预算财政拨款收入支出决算表'!L8</f>
        <v>0.0</v>
      </c>
      <c r="R8" s="24" t="n">
        <f>'Z09 政府性基金预算财政拨款收入支出决算表'!S8 + 'Z09 政府性基金预算财政拨款收入支出决算表'!T8</f>
        <v>0.0</v>
      </c>
      <c r="S8" s="24" t="n">
        <v>0.0</v>
      </c>
      <c r="T8" s="26" t="n">
        <v>0.0</v>
      </c>
    </row>
  </sheetData>
  <mergeCells count="30">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s>
  <pageMargins bottom="0.75" footer="0.3" header="0.3" left="0.7" right="0.7" top="0.75"/>
</worksheet>
</file>

<file path=xl/worksheets/sheet18.xml><?xml version="1.0" encoding="utf-8"?>
<worksheet xmlns="http://schemas.openxmlformats.org/spreadsheetml/2006/main">
  <sheetPr>
    <outlinePr summaryBelow="false"/>
  </sheetPr>
  <dimension ref="A1:D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SUM('Z10 政府性基金预算财政拨款支出决算明细表'!E7)</f>
        <v>6.0564734E7</v>
      </c>
      <c r="F6" s="24" t="n">
        <f>SUM('Z10 政府性基金预算财政拨款支出决算明细表'!F7)</f>
        <v>0.0</v>
      </c>
      <c r="G6" s="24" t="n">
        <f>SUM('Z10 政府性基金预算财政拨款支出决算明细表'!G7)</f>
        <v>0.0</v>
      </c>
      <c r="H6" s="24" t="n">
        <f>SUM('Z10 政府性基金预算财政拨款支出决算明细表'!H7)</f>
        <v>0.0</v>
      </c>
      <c r="I6" s="24" t="n">
        <f>SUM('Z10 政府性基金预算财政拨款支出决算明细表'!I7)</f>
        <v>0.0</v>
      </c>
      <c r="J6" s="24" t="n">
        <f>SUM('Z10 政府性基金预算财政拨款支出决算明细表'!J7)</f>
        <v>0.0</v>
      </c>
      <c r="K6" s="24" t="n">
        <f>SUM('Z10 政府性基金预算财政拨款支出决算明细表'!K7)</f>
        <v>0.0</v>
      </c>
      <c r="L6" s="24" t="n">
        <f>SUM('Z10 政府性基金预算财政拨款支出决算明细表'!L7)</f>
        <v>0.0</v>
      </c>
      <c r="M6" s="24" t="n">
        <f>SUM('Z10 政府性基金预算财政拨款支出决算明细表'!M7)</f>
        <v>0.0</v>
      </c>
      <c r="N6" s="24" t="n">
        <f>SUM('Z10 政府性基金预算财政拨款支出决算明细表'!N7)</f>
        <v>0.0</v>
      </c>
      <c r="O6" s="24" t="n">
        <f>SUM('Z10 政府性基金预算财政拨款支出决算明细表'!O7)</f>
        <v>0.0</v>
      </c>
      <c r="P6" s="24" t="n">
        <f>SUM('Z10 政府性基金预算财政拨款支出决算明细表'!P7)</f>
        <v>0.0</v>
      </c>
      <c r="Q6" s="24" t="n">
        <f>SUM('Z10 政府性基金预算财政拨款支出决算明细表'!Q7)</f>
        <v>0.0</v>
      </c>
      <c r="R6" s="24" t="n">
        <f>SUM('Z10 政府性基金预算财政拨款支出决算明细表'!R7)</f>
        <v>0.0</v>
      </c>
      <c r="S6" s="24" t="n">
        <f>SUM('Z10 政府性基金预算财政拨款支出决算明细表'!S7)</f>
        <v>0.0</v>
      </c>
      <c r="T6" s="24" t="n">
        <f>SUM('Z10 政府性基金预算财政拨款支出决算明细表'!T7)</f>
        <v>0.0</v>
      </c>
      <c r="U6" s="24" t="n">
        <f>SUM('Z10 政府性基金预算财政拨款支出决算明细表'!U7)</f>
        <v>0.0</v>
      </c>
      <c r="V6" s="24" t="n">
        <f>SUM('Z10 政府性基金预算财政拨款支出决算明细表'!V7)</f>
        <v>0.0</v>
      </c>
      <c r="W6" s="24" t="n">
        <f>SUM('Z10 政府性基金预算财政拨款支出决算明细表'!W7)</f>
        <v>0.0</v>
      </c>
      <c r="X6" s="24" t="n">
        <f>SUM('Z10 政府性基金预算财政拨款支出决算明细表'!X7)</f>
        <v>0.0</v>
      </c>
      <c r="Y6" s="24" t="n">
        <f>SUM('Z10 政府性基金预算财政拨款支出决算明细表'!Y7)</f>
        <v>0.0</v>
      </c>
      <c r="Z6" s="24" t="n">
        <f>SUM('Z10 政府性基金预算财政拨款支出决算明细表'!Z7)</f>
        <v>0.0</v>
      </c>
      <c r="AA6" s="24" t="n">
        <f>SUM('Z10 政府性基金预算财政拨款支出决算明细表'!AA7)</f>
        <v>0.0</v>
      </c>
      <c r="AB6" s="24" t="n">
        <f>SUM('Z10 政府性基金预算财政拨款支出决算明细表'!AB7)</f>
        <v>0.0</v>
      </c>
      <c r="AC6" s="24" t="n">
        <f>SUM('Z10 政府性基金预算财政拨款支出决算明细表'!AC7)</f>
        <v>0.0</v>
      </c>
      <c r="AD6" s="24" t="n">
        <f>SUM('Z10 政府性基金预算财政拨款支出决算明细表'!AD7)</f>
        <v>0.0</v>
      </c>
      <c r="AE6" s="24" t="n">
        <f>SUM('Z10 政府性基金预算财政拨款支出决算明细表'!AE7)</f>
        <v>0.0</v>
      </c>
      <c r="AF6" s="24" t="n">
        <f>SUM('Z10 政府性基金预算财政拨款支出决算明细表'!AF7)</f>
        <v>0.0</v>
      </c>
      <c r="AG6" s="24" t="n">
        <f>SUM('Z10 政府性基金预算财政拨款支出决算明细表'!AG7)</f>
        <v>0.0</v>
      </c>
      <c r="AH6" s="24" t="n">
        <f>SUM('Z10 政府性基金预算财政拨款支出决算明细表'!AH7)</f>
        <v>0.0</v>
      </c>
      <c r="AI6" s="24" t="n">
        <f>SUM('Z10 政府性基金预算财政拨款支出决算明细表'!AI7)</f>
        <v>0.0</v>
      </c>
      <c r="AJ6" s="24" t="n">
        <f>SUM('Z10 政府性基金预算财政拨款支出决算明细表'!AJ7)</f>
        <v>0.0</v>
      </c>
      <c r="AK6" s="24" t="n">
        <f>SUM('Z10 政府性基金预算财政拨款支出决算明细表'!AK7)</f>
        <v>0.0</v>
      </c>
      <c r="AL6" s="24" t="n">
        <f>SUM('Z10 政府性基金预算财政拨款支出决算明细表'!AL7)</f>
        <v>0.0</v>
      </c>
      <c r="AM6" s="24" t="n">
        <f>SUM('Z10 政府性基金预算财政拨款支出决算明细表'!AM7)</f>
        <v>0.0</v>
      </c>
      <c r="AN6" s="24" t="n">
        <f>SUM('Z10 政府性基金预算财政拨款支出决算明细表'!AN7)</f>
        <v>0.0</v>
      </c>
      <c r="AO6" s="24" t="n">
        <f>SUM('Z10 政府性基金预算财政拨款支出决算明细表'!AO7)</f>
        <v>0.0</v>
      </c>
      <c r="AP6" s="24" t="n">
        <f>SUM('Z10 政府性基金预算财政拨款支出决算明细表'!AP7)</f>
        <v>0.0</v>
      </c>
      <c r="AQ6" s="24" t="n">
        <f>SUM('Z10 政府性基金预算财政拨款支出决算明细表'!AQ7)</f>
        <v>0.0</v>
      </c>
      <c r="AR6" s="24" t="n">
        <f>SUM('Z10 政府性基金预算财政拨款支出决算明细表'!AR7)</f>
        <v>0.0</v>
      </c>
      <c r="AS6" s="24" t="n">
        <f>SUM('Z10 政府性基金预算财政拨款支出决算明细表'!AS7)</f>
        <v>0.0</v>
      </c>
      <c r="AT6" s="24" t="n">
        <f>SUM('Z10 政府性基金预算财政拨款支出决算明细表'!AT7)</f>
        <v>0.0</v>
      </c>
      <c r="AU6" s="24" t="n">
        <f>SUM('Z10 政府性基金预算财政拨款支出决算明细表'!AU7)</f>
        <v>0.0</v>
      </c>
      <c r="AV6" s="24" t="n">
        <f>SUM('Z10 政府性基金预算财政拨款支出决算明细表'!AV7)</f>
        <v>0.0</v>
      </c>
      <c r="AW6" s="24" t="n">
        <f>SUM('Z10 政府性基金预算财政拨款支出决算明细表'!AW7)</f>
        <v>0.0</v>
      </c>
      <c r="AX6" s="24" t="n">
        <f>SUM('Z10 政府性基金预算财政拨款支出决算明细表'!AX7)</f>
        <v>0.0</v>
      </c>
      <c r="AY6" s="24" t="n">
        <f>SUM('Z10 政府性基金预算财政拨款支出决算明细表'!AY7)</f>
        <v>0.0</v>
      </c>
      <c r="AZ6" s="24" t="n">
        <f>SUM('Z10 政府性基金预算财政拨款支出决算明细表'!AZ7)</f>
        <v>0.0</v>
      </c>
      <c r="BA6" s="24" t="n">
        <f>SUM('Z10 政府性基金预算财政拨款支出决算明细表'!BA7)</f>
        <v>0.0</v>
      </c>
      <c r="BB6" s="24" t="n">
        <f>SUM('Z10 政府性基金预算财政拨款支出决算明细表'!BB7)</f>
        <v>0.0</v>
      </c>
      <c r="BC6" s="24" t="n">
        <f>SUM('Z10 政府性基金预算财政拨款支出决算明细表'!BC7)</f>
        <v>0.0</v>
      </c>
      <c r="BD6" s="24" t="n">
        <f>SUM('Z10 政府性基金预算财政拨款支出决算明细表'!BD7)</f>
        <v>0.0</v>
      </c>
      <c r="BE6" s="24" t="n">
        <f>SUM('Z10 政府性基金预算财政拨款支出决算明细表'!BE7)</f>
        <v>0.0</v>
      </c>
      <c r="BF6" s="24" t="n">
        <f>SUM('Z10 政府性基金预算财政拨款支出决算明细表'!BF7)</f>
        <v>0.0</v>
      </c>
      <c r="BG6" s="24" t="n">
        <f>SUM('Z10 政府性基金预算财政拨款支出决算明细表'!BG7)</f>
        <v>0.0</v>
      </c>
      <c r="BH6" s="24" t="n">
        <f>SUM('Z10 政府性基金预算财政拨款支出决算明细表'!BH7)</f>
        <v>0.0</v>
      </c>
      <c r="BI6" s="24" t="n">
        <f>SUM('Z10 政府性基金预算财政拨款支出决算明细表'!BI7)</f>
        <v>0.0</v>
      </c>
      <c r="BJ6" s="24" t="n">
        <f>SUM('Z10 政府性基金预算财政拨款支出决算明细表'!BJ7)</f>
        <v>0.0</v>
      </c>
      <c r="BK6" s="24" t="n">
        <f>SUM('Z10 政府性基金预算财政拨款支出决算明细表'!BK7)</f>
        <v>0.0</v>
      </c>
      <c r="BL6" s="24" t="n">
        <f>SUM('Z10 政府性基金预算财政拨款支出决算明细表'!BL7)</f>
        <v>0.0</v>
      </c>
      <c r="BM6" s="24" t="n">
        <f>SUM('Z10 政府性基金预算财政拨款支出决算明细表'!BM7)</f>
        <v>0.0</v>
      </c>
      <c r="BN6" s="28" t="inlineStr">
        <is>
          <t>—</t>
        </is>
      </c>
      <c r="BO6" s="28" t="inlineStr">
        <is>
          <t>—</t>
        </is>
      </c>
      <c r="BP6" s="28" t="inlineStr">
        <is>
          <t>—</t>
        </is>
      </c>
      <c r="BQ6" s="28" t="inlineStr">
        <is>
          <t>—</t>
        </is>
      </c>
      <c r="BR6" s="28" t="inlineStr">
        <is>
          <t>—</t>
        </is>
      </c>
      <c r="BS6" s="28" t="inlineStr">
        <is>
          <t>—</t>
        </is>
      </c>
      <c r="BT6" s="28" t="inlineStr">
        <is>
          <t>—</t>
        </is>
      </c>
      <c r="BU6" s="28" t="inlineStr">
        <is>
          <t>—</t>
        </is>
      </c>
      <c r="BV6" s="28" t="inlineStr">
        <is>
          <t>—</t>
        </is>
      </c>
      <c r="BW6" s="28" t="inlineStr">
        <is>
          <t>—</t>
        </is>
      </c>
      <c r="BX6" s="28" t="inlineStr">
        <is>
          <t>—</t>
        </is>
      </c>
      <c r="BY6" s="28" t="inlineStr">
        <is>
          <t>—</t>
        </is>
      </c>
      <c r="BZ6" s="28" t="inlineStr">
        <is>
          <t>—</t>
        </is>
      </c>
      <c r="CA6" s="24" t="n">
        <f>('Z10 政府性基金预算财政拨款支出决算明细表'!CB6+'Z10 政府性基金预算财政拨款支出决算明细表'!CC6+'Z10 政府性基金预算财政拨款支出决算明细表'!CD6+'Z10 政府性基金预算财政拨款支出决算明细表'!CE6+'Z10 政府性基金预算财政拨款支出决算明细表'!CF6+'Z10 政府性基金预算财政拨款支出决算明细表'!CG6+'Z10 政府性基金预算财政拨款支出决算明细表'!CH6+'Z10 政府性基金预算财政拨款支出决算明细表'!CI6+'Z10 政府性基金预算财政拨款支出决算明细表'!CJ6+'Z10 政府性基金预算财政拨款支出决算明细表'!CK6+'Z10 政府性基金预算财政拨款支出决算明细表'!CL6+'Z10 政府性基金预算财政拨款支出决算明细表'!CM6+'Z10 政府性基金预算财政拨款支出决算明细表'!CN6+'Z10 政府性基金预算财政拨款支出决算明细表'!CO6+'Z10 政府性基金预算财政拨款支出决算明细表'!CP6+'Z10 政府性基金预算财政拨款支出决算明细表'!CQ6)</f>
        <v>6.0564734E7</v>
      </c>
      <c r="CB6" s="24" t="n">
        <f>SUM('Z10 政府性基金预算财政拨款支出决算明细表'!CB7)</f>
        <v>0.0</v>
      </c>
      <c r="CC6" s="24" t="n">
        <f>SUM('Z10 政府性基金预算财政拨款支出决算明细表'!CC7)</f>
        <v>0.0</v>
      </c>
      <c r="CD6" s="24" t="n">
        <f>SUM('Z10 政府性基金预算财政拨款支出决算明细表'!CD7)</f>
        <v>0.0</v>
      </c>
      <c r="CE6" s="24" t="n">
        <f>SUM('Z10 政府性基金预算财政拨款支出决算明细表'!CE7)</f>
        <v>0.0</v>
      </c>
      <c r="CF6" s="24" t="n">
        <f>SUM('Z10 政府性基金预算财政拨款支出决算明细表'!CF7)</f>
        <v>0.0</v>
      </c>
      <c r="CG6" s="24" t="n">
        <f>SUM('Z10 政府性基金预算财政拨款支出决算明细表'!CG7)</f>
        <v>0.0</v>
      </c>
      <c r="CH6" s="24" t="n">
        <f>SUM('Z10 政府性基金预算财政拨款支出决算明细表'!CH7)</f>
        <v>0.0</v>
      </c>
      <c r="CI6" s="24" t="n">
        <f>SUM('Z10 政府性基金预算财政拨款支出决算明细表'!CI7)</f>
        <v>5.0E7</v>
      </c>
      <c r="CJ6" s="24" t="n">
        <f>SUM('Z10 政府性基金预算财政拨款支出决算明细表'!CJ7)</f>
        <v>0.0</v>
      </c>
      <c r="CK6" s="24" t="n">
        <f>SUM('Z10 政府性基金预算财政拨款支出决算明细表'!CK7)</f>
        <v>0.0</v>
      </c>
      <c r="CL6" s="24" t="n">
        <f>SUM('Z10 政府性基金预算财政拨款支出决算明细表'!CL7)</f>
        <v>564734.0</v>
      </c>
      <c r="CM6" s="24" t="n">
        <f>SUM('Z10 政府性基金预算财政拨款支出决算明细表'!CM7)</f>
        <v>0.0</v>
      </c>
      <c r="CN6" s="24" t="n">
        <f>SUM('Z10 政府性基金预算财政拨款支出决算明细表'!CN7)</f>
        <v>0.0</v>
      </c>
      <c r="CO6" s="24" t="n">
        <f>SUM('Z10 政府性基金预算财政拨款支出决算明细表'!CO7)</f>
        <v>0.0</v>
      </c>
      <c r="CP6" s="24" t="n">
        <f>SUM('Z10 政府性基金预算财政拨款支出决算明细表'!CP7)</f>
        <v>0.0</v>
      </c>
      <c r="CQ6" s="24" t="n">
        <f>SUM('Z10 政府性基金预算财政拨款支出决算明细表'!CQ7)</f>
        <v>1.0E7</v>
      </c>
      <c r="CR6" s="28" t="inlineStr">
        <is>
          <t>一</t>
        </is>
      </c>
      <c r="CS6" s="28" t="inlineStr">
        <is>
          <t>一</t>
        </is>
      </c>
      <c r="CT6" s="28" t="inlineStr">
        <is>
          <t>一</t>
        </is>
      </c>
      <c r="CU6" s="24" t="n">
        <f>('Z10 政府性基金预算财政拨款支出决算明细表'!CV6+'Z10 政府性基金预算财政拨款支出决算明细表'!CW6+'Z10 政府性基金预算财政拨款支出决算明细表'!CX6+'Z10 政府性基金预算财政拨款支出决算明细表'!CY6+'Z10 政府性基金预算财政拨款支出决算明细表'!CZ6)</f>
        <v>0.0</v>
      </c>
      <c r="CV6" s="24" t="n">
        <f>SUM('Z10 政府性基金预算财政拨款支出决算明细表'!CV7)</f>
        <v>0.0</v>
      </c>
      <c r="CW6" s="24" t="n">
        <f>SUM('Z10 政府性基金预算财政拨款支出决算明细表'!CW7)</f>
        <v>0.0</v>
      </c>
      <c r="CX6" s="24" t="n">
        <f>SUM('Z10 政府性基金预算财政拨款支出决算明细表'!CX7)</f>
        <v>0.0</v>
      </c>
      <c r="CY6" s="24" t="n">
        <f>SUM('Z10 政府性基金预算财政拨款支出决算明细表'!CY7)</f>
        <v>0.0</v>
      </c>
      <c r="CZ6" s="24" t="n">
        <f>SUM('Z10 政府性基金预算财政拨款支出决算明细表'!CZ7)</f>
        <v>0.0</v>
      </c>
      <c r="DA6" s="24" t="n">
        <f>('Z10 政府性基金预算财政拨款支出决算明细表'!DB6+'Z10 政府性基金预算财政拨款支出决算明细表'!DC6+'Z10 政府性基金预算财政拨款支出决算明细表'!DD6)</f>
        <v>0.0</v>
      </c>
      <c r="DB6" s="24" t="n">
        <f>SUM('Z10 政府性基金预算财政拨款支出决算明细表'!DB7)</f>
        <v>0.0</v>
      </c>
      <c r="DC6" s="24" t="n">
        <f>SUM('Z10 政府性基金预算财政拨款支出决算明细表'!DC7)</f>
        <v>0.0</v>
      </c>
      <c r="DD6" s="24" t="n">
        <f>SUM('Z10 政府性基金预算财政拨款支出决算明细表'!DD7)</f>
        <v>0.0</v>
      </c>
      <c r="DE6" s="24" t="n">
        <f>('Z10 政府性基金预算财政拨款支出决算明细表'!DF6+'Z10 政府性基金预算财政拨款支出决算明细表'!DG6+'Z10 政府性基金预算财政拨款支出决算明细表'!DH6+'Z10 政府性基金预算财政拨款支出决算明细表'!DI6+'Z10 政府性基金预算财政拨款支出决算明细表'!DJ6)</f>
        <v>0.0</v>
      </c>
      <c r="DF6" s="24" t="n">
        <f>SUM('Z10 政府性基金预算财政拨款支出决算明细表'!DF7)</f>
        <v>0.0</v>
      </c>
      <c r="DG6" s="24" t="n">
        <f>SUM('Z10 政府性基金预算财政拨款支出决算明细表'!DG7)</f>
        <v>0.0</v>
      </c>
      <c r="DH6" s="24" t="n">
        <f>SUM('Z10 政府性基金预算财政拨款支出决算明细表'!DH7)</f>
        <v>0.0</v>
      </c>
      <c r="DI6" s="24" t="n">
        <f>SUM('Z10 政府性基金预算财政拨款支出决算明细表'!DI7)</f>
        <v>0.0</v>
      </c>
      <c r="DJ6" s="26" t="n">
        <f>SUM('Z10 政府性基金预算财政拨款支出决算明细表'!DJ7)</f>
        <v>0.0</v>
      </c>
    </row>
    <row r="7" customHeight="true" ht="15.0">
      <c r="A7" s="172" t="inlineStr">
        <is>
          <t>2120801</t>
        </is>
      </c>
      <c r="B7" s="174"/>
      <c r="C7" s="174"/>
      <c r="D7" s="30" t="inlineStr">
        <is>
          <t>征地和拆迁补偿支出</t>
        </is>
      </c>
      <c r="E7" s="24" t="n">
        <v>5.0564734E7</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t>
        </is>
      </c>
      <c r="BO7" s="28" t="inlineStr">
        <is>
          <t>—</t>
        </is>
      </c>
      <c r="BP7" s="28" t="inlineStr">
        <is>
          <t>—</t>
        </is>
      </c>
      <c r="BQ7" s="28" t="inlineStr">
        <is>
          <t>—</t>
        </is>
      </c>
      <c r="BR7" s="28" t="inlineStr">
        <is>
          <t>—</t>
        </is>
      </c>
      <c r="BS7" s="28" t="inlineStr">
        <is>
          <t>—</t>
        </is>
      </c>
      <c r="BT7" s="28" t="inlineStr">
        <is>
          <t>—</t>
        </is>
      </c>
      <c r="BU7" s="28" t="inlineStr">
        <is>
          <t>—</t>
        </is>
      </c>
      <c r="BV7" s="28" t="inlineStr">
        <is>
          <t>—</t>
        </is>
      </c>
      <c r="BW7" s="28" t="inlineStr">
        <is>
          <t>—</t>
        </is>
      </c>
      <c r="BX7" s="28" t="inlineStr">
        <is>
          <t>—</t>
        </is>
      </c>
      <c r="BY7" s="28" t="inlineStr">
        <is>
          <t>—</t>
        </is>
      </c>
      <c r="BZ7" s="28" t="inlineStr">
        <is>
          <t>—</t>
        </is>
      </c>
      <c r="CA7" s="24" t="n">
        <v>5.0564734E7</v>
      </c>
      <c r="CB7" s="24" t="n">
        <v>0.0</v>
      </c>
      <c r="CC7" s="24" t="n">
        <v>0.0</v>
      </c>
      <c r="CD7" s="24" t="n">
        <v>0.0</v>
      </c>
      <c r="CE7" s="24" t="n">
        <v>0.0</v>
      </c>
      <c r="CF7" s="24" t="n">
        <v>0.0</v>
      </c>
      <c r="CG7" s="24" t="n">
        <v>0.0</v>
      </c>
      <c r="CH7" s="24" t="n">
        <v>0.0</v>
      </c>
      <c r="CI7" s="24" t="n">
        <v>5.0E7</v>
      </c>
      <c r="CJ7" s="24" t="n">
        <v>0.0</v>
      </c>
      <c r="CK7" s="24" t="n">
        <v>0.0</v>
      </c>
      <c r="CL7" s="24" t="n">
        <v>564734.0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2120802</t>
        </is>
      </c>
      <c r="B8" s="174"/>
      <c r="C8" s="174"/>
      <c r="D8" s="30" t="inlineStr">
        <is>
          <t>土地开发支出</t>
        </is>
      </c>
      <c r="E8" s="24" t="n">
        <f>'Z10 政府性基金预算财政拨款支出决算明细表'!F8 + 'Z10 政府性基金预算财政拨款支出决算明细表'!T8 + 'Z10 政府性基金预算财政拨款支出决算明细表'!AV8 + 'Z10 政府性基金预算财政拨款支出决算明细表'!BI8 + 'Z10 政府性基金预算财政拨款支出决算明细表'!CA8 + 'Z10 政府性基金预算财政拨款支出决算明细表'!CU8 + 'Z10 政府性基金预算财政拨款支出决算明细表'!DA8 + 'Z10 政府性基金预算财政拨款支出决算明细表'!DE8</f>
        <v>1.0E7</v>
      </c>
      <c r="F8" s="24" t="n">
        <f>('Z10 政府性基金预算财政拨款支出决算明细表'!G8+'Z10 政府性基金预算财政拨款支出决算明细表'!H8+'Z10 政府性基金预算财政拨款支出决算明细表'!I8+'Z10 政府性基金预算财政拨款支出决算明细表'!J8+'Z10 政府性基金预算财政拨款支出决算明细表'!K8+'Z10 政府性基金预算财政拨款支出决算明细表'!L8+'Z10 政府性基金预算财政拨款支出决算明细表'!M8+'Z10 政府性基金预算财政拨款支出决算明细表'!N8+'Z10 政府性基金预算财政拨款支出决算明细表'!O8+'Z10 政府性基金预算财政拨款支出决算明细表'!P8+'Z10 政府性基金预算财政拨款支出决算明细表'!Q8+'Z10 政府性基金预算财政拨款支出决算明细表'!R8+'Z10 政府性基金预算财政拨款支出决算明细表'!S8)</f>
        <v>0.0</v>
      </c>
      <c r="G8" s="24" t="n">
        <f>'Z10 政府性基金预算财政拨款支出决算明细表'!G8</f>
        <v>0.0</v>
      </c>
      <c r="H8" s="24" t="n">
        <f>'Z10 政府性基金预算财政拨款支出决算明细表'!H8</f>
        <v>0.0</v>
      </c>
      <c r="I8" s="24" t="n">
        <f>'Z10 政府性基金预算财政拨款支出决算明细表'!I8</f>
        <v>0.0</v>
      </c>
      <c r="J8" s="24" t="n">
        <f>'Z10 政府性基金预算财政拨款支出决算明细表'!J8</f>
        <v>0.0</v>
      </c>
      <c r="K8" s="24" t="n">
        <f>'Z10 政府性基金预算财政拨款支出决算明细表'!K8</f>
        <v>0.0</v>
      </c>
      <c r="L8" s="24" t="n">
        <f>'Z10 政府性基金预算财政拨款支出决算明细表'!L8</f>
        <v>0.0</v>
      </c>
      <c r="M8" s="24" t="n">
        <f>'Z10 政府性基金预算财政拨款支出决算明细表'!M8</f>
        <v>0.0</v>
      </c>
      <c r="N8" s="24" t="n">
        <f>'Z10 政府性基金预算财政拨款支出决算明细表'!N8</f>
        <v>0.0</v>
      </c>
      <c r="O8" s="24" t="n">
        <f>'Z10 政府性基金预算财政拨款支出决算明细表'!O8</f>
        <v>0.0</v>
      </c>
      <c r="P8" s="24" t="n">
        <f>'Z10 政府性基金预算财政拨款支出决算明细表'!P8</f>
        <v>0.0</v>
      </c>
      <c r="Q8" s="24" t="n">
        <f>'Z10 政府性基金预算财政拨款支出决算明细表'!Q8</f>
        <v>0.0</v>
      </c>
      <c r="R8" s="24" t="n">
        <f>'Z10 政府性基金预算财政拨款支出决算明细表'!R8</f>
        <v>0.0</v>
      </c>
      <c r="S8" s="24" t="n">
        <f>'Z10 政府性基金预算财政拨款支出决算明细表'!S8</f>
        <v>0.0</v>
      </c>
      <c r="T8" s="24" t="n">
        <f>('Z10 政府性基金预算财政拨款支出决算明细表'!U8+'Z10 政府性基金预算财政拨款支出决算明细表'!V8+'Z10 政府性基金预算财政拨款支出决算明细表'!W8+'Z10 政府性基金预算财政拨款支出决算明细表'!X8+'Z10 政府性基金预算财政拨款支出决算明细表'!Y8+'Z10 政府性基金预算财政拨款支出决算明细表'!Z8+'Z10 政府性基金预算财政拨款支出决算明细表'!AA8+'Z10 政府性基金预算财政拨款支出决算明细表'!AB8+'Z10 政府性基金预算财政拨款支出决算明细表'!AC8+'Z10 政府性基金预算财政拨款支出决算明细表'!AD8+'Z10 政府性基金预算财政拨款支出决算明细表'!AE8+'Z10 政府性基金预算财政拨款支出决算明细表'!AF8+'Z10 政府性基金预算财政拨款支出决算明细表'!AG8+'Z10 政府性基金预算财政拨款支出决算明细表'!AH8+'Z10 政府性基金预算财政拨款支出决算明细表'!AI8+'Z10 政府性基金预算财政拨款支出决算明细表'!AJ8+'Z10 政府性基金预算财政拨款支出决算明细表'!AK8+'Z10 政府性基金预算财政拨款支出决算明细表'!AL8+'Z10 政府性基金预算财政拨款支出决算明细表'!AM8+'Z10 政府性基金预算财政拨款支出决算明细表'!AN8+'Z10 政府性基金预算财政拨款支出决算明细表'!AO8+'Z10 政府性基金预算财政拨款支出决算明细表'!AP8+'Z10 政府性基金预算财政拨款支出决算明细表'!AQ8+'Z10 政府性基金预算财政拨款支出决算明细表'!AR8+'Z10 政府性基金预算财政拨款支出决算明细表'!AS8+'Z10 政府性基金预算财政拨款支出决算明细表'!AT8+'Z10 政府性基金预算财政拨款支出决算明细表'!AU8)</f>
        <v>0.0</v>
      </c>
      <c r="U8" s="24" t="n">
        <f>'Z10 政府性基金预算财政拨款支出决算明细表'!U8</f>
        <v>0.0</v>
      </c>
      <c r="V8" s="24" t="n">
        <f>'Z10 政府性基金预算财政拨款支出决算明细表'!V8</f>
        <v>0.0</v>
      </c>
      <c r="W8" s="24" t="n">
        <f>'Z10 政府性基金预算财政拨款支出决算明细表'!W8</f>
        <v>0.0</v>
      </c>
      <c r="X8" s="24" t="n">
        <f>'Z10 政府性基金预算财政拨款支出决算明细表'!X8</f>
        <v>0.0</v>
      </c>
      <c r="Y8" s="24" t="n">
        <f>'Z10 政府性基金预算财政拨款支出决算明细表'!Y8</f>
        <v>0.0</v>
      </c>
      <c r="Z8" s="24" t="n">
        <f>'Z10 政府性基金预算财政拨款支出决算明细表'!Z8</f>
        <v>0.0</v>
      </c>
      <c r="AA8" s="24" t="n">
        <f>'Z10 政府性基金预算财政拨款支出决算明细表'!AA8</f>
        <v>0.0</v>
      </c>
      <c r="AB8" s="24" t="n">
        <f>'Z10 政府性基金预算财政拨款支出决算明细表'!AB8</f>
        <v>0.0</v>
      </c>
      <c r="AC8" s="24" t="n">
        <f>'Z10 政府性基金预算财政拨款支出决算明细表'!AC8</f>
        <v>0.0</v>
      </c>
      <c r="AD8" s="24" t="n">
        <f>'Z10 政府性基金预算财政拨款支出决算明细表'!AD8</f>
        <v>0.0</v>
      </c>
      <c r="AE8" s="24" t="n">
        <f>'Z10 政府性基金预算财政拨款支出决算明细表'!AE8</f>
        <v>0.0</v>
      </c>
      <c r="AF8" s="24" t="n">
        <f>'Z10 政府性基金预算财政拨款支出决算明细表'!AF8</f>
        <v>0.0</v>
      </c>
      <c r="AG8" s="24" t="n">
        <f>'Z10 政府性基金预算财政拨款支出决算明细表'!AG8</f>
        <v>0.0</v>
      </c>
      <c r="AH8" s="24" t="n">
        <f>'Z10 政府性基金预算财政拨款支出决算明细表'!AH8</f>
        <v>0.0</v>
      </c>
      <c r="AI8" s="24" t="n">
        <f>'Z10 政府性基金预算财政拨款支出决算明细表'!AI8</f>
        <v>0.0</v>
      </c>
      <c r="AJ8" s="24" t="n">
        <f>'Z10 政府性基金预算财政拨款支出决算明细表'!AJ8</f>
        <v>0.0</v>
      </c>
      <c r="AK8" s="24" t="n">
        <f>'Z10 政府性基金预算财政拨款支出决算明细表'!AK8</f>
        <v>0.0</v>
      </c>
      <c r="AL8" s="24" t="n">
        <f>'Z10 政府性基金预算财政拨款支出决算明细表'!AL8</f>
        <v>0.0</v>
      </c>
      <c r="AM8" s="24" t="n">
        <f>'Z10 政府性基金预算财政拨款支出决算明细表'!AM8</f>
        <v>0.0</v>
      </c>
      <c r="AN8" s="24" t="n">
        <f>'Z10 政府性基金预算财政拨款支出决算明细表'!AN8</f>
        <v>0.0</v>
      </c>
      <c r="AO8" s="24" t="n">
        <f>'Z10 政府性基金预算财政拨款支出决算明细表'!AO8</f>
        <v>0.0</v>
      </c>
      <c r="AP8" s="24" t="n">
        <f>'Z10 政府性基金预算财政拨款支出决算明细表'!AP8</f>
        <v>0.0</v>
      </c>
      <c r="AQ8" s="24" t="n">
        <f>'Z10 政府性基金预算财政拨款支出决算明细表'!AQ8</f>
        <v>0.0</v>
      </c>
      <c r="AR8" s="24" t="n">
        <f>'Z10 政府性基金预算财政拨款支出决算明细表'!AR8</f>
        <v>0.0</v>
      </c>
      <c r="AS8" s="24" t="n">
        <f>'Z10 政府性基金预算财政拨款支出决算明细表'!AS8</f>
        <v>0.0</v>
      </c>
      <c r="AT8" s="24" t="n">
        <f>'Z10 政府性基金预算财政拨款支出决算明细表'!AT8</f>
        <v>0.0</v>
      </c>
      <c r="AU8" s="24" t="n">
        <f>'Z10 政府性基金预算财政拨款支出决算明细表'!AU8</f>
        <v>0.0</v>
      </c>
      <c r="AV8" s="24" t="n">
        <f>'Z10 政府性基金预算财政拨款支出决算明细表'!AV8</f>
        <v>0.0</v>
      </c>
      <c r="AW8" s="24" t="n">
        <f>'Z10 政府性基金预算财政拨款支出决算明细表'!AW8</f>
        <v>0.0</v>
      </c>
      <c r="AX8" s="24" t="n">
        <f>'Z10 政府性基金预算财政拨款支出决算明细表'!AX8</f>
        <v>0.0</v>
      </c>
      <c r="AY8" s="24" t="n">
        <f>'Z10 政府性基金预算财政拨款支出决算明细表'!AY8</f>
        <v>0.0</v>
      </c>
      <c r="AZ8" s="24" t="n">
        <f>'Z10 政府性基金预算财政拨款支出决算明细表'!AZ8</f>
        <v>0.0</v>
      </c>
      <c r="BA8" s="24" t="n">
        <f>'Z10 政府性基金预算财政拨款支出决算明细表'!BA8</f>
        <v>0.0</v>
      </c>
      <c r="BB8" s="24" t="n">
        <f>'Z10 政府性基金预算财政拨款支出决算明细表'!BB8</f>
        <v>0.0</v>
      </c>
      <c r="BC8" s="24" t="n">
        <f>'Z10 政府性基金预算财政拨款支出决算明细表'!BC8</f>
        <v>0.0</v>
      </c>
      <c r="BD8" s="24" t="n">
        <f>'Z10 政府性基金预算财政拨款支出决算明细表'!BD8</f>
        <v>0.0</v>
      </c>
      <c r="BE8" s="24" t="n">
        <f>'Z10 政府性基金预算财政拨款支出决算明细表'!BE8</f>
        <v>0.0</v>
      </c>
      <c r="BF8" s="24" t="n">
        <f>'Z10 政府性基金预算财政拨款支出决算明细表'!BF8</f>
        <v>0.0</v>
      </c>
      <c r="BG8" s="24" t="n">
        <f>'Z10 政府性基金预算财政拨款支出决算明细表'!BG8</f>
        <v>0.0</v>
      </c>
      <c r="BH8" s="24" t="n">
        <f>'Z10 政府性基金预算财政拨款支出决算明细表'!BH8</f>
        <v>0.0</v>
      </c>
      <c r="BI8" s="24" t="n">
        <f>'Z10 政府性基金预算财政拨款支出决算明细表'!BI8</f>
        <v>0.0</v>
      </c>
      <c r="BJ8" s="24" t="n">
        <f>'Z10 政府性基金预算财政拨款支出决算明细表'!BJ8</f>
        <v>0.0</v>
      </c>
      <c r="BK8" s="24" t="n">
        <f>'Z10 政府性基金预算财政拨款支出决算明细表'!BK8</f>
        <v>0.0</v>
      </c>
      <c r="BL8" s="24" t="n">
        <f>'Z10 政府性基金预算财政拨款支出决算明细表'!BL8</f>
        <v>0.0</v>
      </c>
      <c r="BM8" s="24" t="n">
        <f>'Z10 政府性基金预算财政拨款支出决算明细表'!BM8</f>
        <v>0.0</v>
      </c>
      <c r="BN8" s="28" t="inlineStr">
        <is>
          <t>—</t>
        </is>
      </c>
      <c r="BO8" s="28" t="inlineStr">
        <is>
          <t>—</t>
        </is>
      </c>
      <c r="BP8" s="28" t="inlineStr">
        <is>
          <t>—</t>
        </is>
      </c>
      <c r="BQ8" s="28" t="inlineStr">
        <is>
          <t>—</t>
        </is>
      </c>
      <c r="BR8" s="28" t="inlineStr">
        <is>
          <t>—</t>
        </is>
      </c>
      <c r="BS8" s="28" t="inlineStr">
        <is>
          <t>—</t>
        </is>
      </c>
      <c r="BT8" s="28" t="inlineStr">
        <is>
          <t>—</t>
        </is>
      </c>
      <c r="BU8" s="28" t="inlineStr">
        <is>
          <t>—</t>
        </is>
      </c>
      <c r="BV8" s="28" t="inlineStr">
        <is>
          <t>—</t>
        </is>
      </c>
      <c r="BW8" s="28" t="inlineStr">
        <is>
          <t>—</t>
        </is>
      </c>
      <c r="BX8" s="28" t="inlineStr">
        <is>
          <t>—</t>
        </is>
      </c>
      <c r="BY8" s="28" t="inlineStr">
        <is>
          <t>—</t>
        </is>
      </c>
      <c r="BZ8" s="28" t="inlineStr">
        <is>
          <t>—</t>
        </is>
      </c>
      <c r="CA8" s="24" t="n">
        <f>'Z10 政府性基金预算财政拨款支出决算明细表'!CA8</f>
        <v>1.0E7</v>
      </c>
      <c r="CB8" s="24" t="n">
        <f>'Z10 政府性基金预算财政拨款支出决算明细表'!CB8</f>
        <v>0.0</v>
      </c>
      <c r="CC8" s="24" t="n">
        <f>'Z10 政府性基金预算财政拨款支出决算明细表'!CC8</f>
        <v>0.0</v>
      </c>
      <c r="CD8" s="24" t="n">
        <f>'Z10 政府性基金预算财政拨款支出决算明细表'!CD8</f>
        <v>0.0</v>
      </c>
      <c r="CE8" s="24" t="n">
        <f>'Z10 政府性基金预算财政拨款支出决算明细表'!CE8</f>
        <v>0.0</v>
      </c>
      <c r="CF8" s="24" t="n">
        <f>'Z10 政府性基金预算财政拨款支出决算明细表'!CF8</f>
        <v>0.0</v>
      </c>
      <c r="CG8" s="24" t="n">
        <f>'Z10 政府性基金预算财政拨款支出决算明细表'!CG8</f>
        <v>0.0</v>
      </c>
      <c r="CH8" s="24" t="n">
        <f>'Z10 政府性基金预算财政拨款支出决算明细表'!CH8</f>
        <v>0.0</v>
      </c>
      <c r="CI8" s="24" t="n">
        <f>'Z10 政府性基金预算财政拨款支出决算明细表'!CI8</f>
        <v>0.0</v>
      </c>
      <c r="CJ8" s="24" t="n">
        <f>'Z10 政府性基金预算财政拨款支出决算明细表'!CJ8</f>
        <v>0.0</v>
      </c>
      <c r="CK8" s="24" t="n">
        <f>'Z10 政府性基金预算财政拨款支出决算明细表'!CK8</f>
        <v>0.0</v>
      </c>
      <c r="CL8" s="24" t="n">
        <f>'Z10 政府性基金预算财政拨款支出决算明细表'!CL8</f>
        <v>0.0</v>
      </c>
      <c r="CM8" s="24" t="n">
        <f>'Z10 政府性基金预算财政拨款支出决算明细表'!CM8</f>
        <v>0.0</v>
      </c>
      <c r="CN8" s="24" t="n">
        <f>'Z10 政府性基金预算财政拨款支出决算明细表'!CN8</f>
        <v>0.0</v>
      </c>
      <c r="CO8" s="24" t="n">
        <f>'Z10 政府性基金预算财政拨款支出决算明细表'!CO8</f>
        <v>0.0</v>
      </c>
      <c r="CP8" s="24" t="n">
        <f>'Z10 政府性基金预算财政拨款支出决算明细表'!CP8</f>
        <v>0.0</v>
      </c>
      <c r="CQ8" s="24" t="n">
        <f>'Z10 政府性基金预算财政拨款支出决算明细表'!CQ8</f>
        <v>1.0E7</v>
      </c>
      <c r="CR8" s="28" t="inlineStr">
        <is>
          <t>一</t>
        </is>
      </c>
      <c r="CS8" s="28" t="inlineStr">
        <is>
          <t>一</t>
        </is>
      </c>
      <c r="CT8" s="28" t="inlineStr">
        <is>
          <t>一</t>
        </is>
      </c>
      <c r="CU8" s="24" t="n">
        <f>'Z10 政府性基金预算财政拨款支出决算明细表'!CU8</f>
        <v>0.0</v>
      </c>
      <c r="CV8" s="24" t="n">
        <f>'Z10 政府性基金预算财政拨款支出决算明细表'!CV8</f>
        <v>0.0</v>
      </c>
      <c r="CW8" s="24" t="n">
        <f>'Z10 政府性基金预算财政拨款支出决算明细表'!CW8</f>
        <v>0.0</v>
      </c>
      <c r="CX8" s="24" t="n">
        <f>'Z10 政府性基金预算财政拨款支出决算明细表'!CX8</f>
        <v>0.0</v>
      </c>
      <c r="CY8" s="24" t="n">
        <f>'Z10 政府性基金预算财政拨款支出决算明细表'!CY8</f>
        <v>0.0</v>
      </c>
      <c r="CZ8" s="24" t="n">
        <f>'Z10 政府性基金预算财政拨款支出决算明细表'!CZ8</f>
        <v>0.0</v>
      </c>
      <c r="DA8" s="24" t="n">
        <f>('Z10 政府性基金预算财政拨款支出决算明细表'!DB8+'Z10 政府性基金预算财政拨款支出决算明细表'!DC8+'Z10 政府性基金预算财政拨款支出决算明细表'!DD8)</f>
        <v>0.0</v>
      </c>
      <c r="DB8" s="24" t="n">
        <f>'Z10 政府性基金预算财政拨款支出决算明细表'!DB8</f>
        <v>0.0</v>
      </c>
      <c r="DC8" s="24" t="n">
        <f>'Z10 政府性基金预算财政拨款支出决算明细表'!DC8</f>
        <v>0.0</v>
      </c>
      <c r="DD8" s="24" t="n">
        <f>'Z10 政府性基金预算财政拨款支出决算明细表'!DD8</f>
        <v>0.0</v>
      </c>
      <c r="DE8" s="24" t="n">
        <f>'Z10 政府性基金预算财政拨款支出决算明细表'!DE8</f>
        <v>0.0</v>
      </c>
      <c r="DF8" s="24" t="n">
        <f>'Z10 政府性基金预算财政拨款支出决算明细表'!DF8</f>
        <v>0.0</v>
      </c>
      <c r="DG8" s="24" t="n">
        <f>'Z10 政府性基金预算财政拨款支出决算明细表'!DG8</f>
        <v>0.0</v>
      </c>
      <c r="DH8" s="24" t="n">
        <f>'Z10 政府性基金预算财政拨款支出决算明细表'!DH8</f>
        <v>0.0</v>
      </c>
      <c r="DI8" s="24" t="n">
        <f>'Z10 政府性基金预算财政拨款支出决算明细表'!DI8</f>
        <v>0.0</v>
      </c>
      <c r="DJ8" s="26" t="n">
        <f>'Z10 政府性基金预算财政拨款支出决算明细表'!DJ8</f>
        <v>0.0</v>
      </c>
    </row>
    <row r="9" customHeight="true" ht="15.0">
      <c r="A9" s="194" t="inlineStr">
        <is>
          <t>注：本表为自动生成表。</t>
        </is>
      </c>
      <c r="B9" s="68"/>
      <c r="C9" s="68"/>
      <c r="D9" s="68"/>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c r="CQ9" s="196"/>
      <c r="CR9" s="196"/>
      <c r="CS9" s="196"/>
      <c r="CT9" s="196"/>
      <c r="CU9" s="196"/>
      <c r="CV9" s="196"/>
      <c r="CW9" s="196"/>
      <c r="CX9" s="196"/>
      <c r="CY9" s="196"/>
      <c r="CZ9" s="196"/>
      <c r="DA9" s="196"/>
      <c r="DB9" s="196"/>
      <c r="DC9" s="196"/>
      <c r="DD9" s="196"/>
      <c r="DE9" s="196"/>
      <c r="DF9" s="196"/>
      <c r="DG9" s="196"/>
      <c r="DH9" s="196"/>
      <c r="DI9" s="196"/>
      <c r="DJ9" s="196"/>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9:D9"/>
    <mergeCell ref="A8:C8"/>
  </mergeCell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'Z10_2 政府性基金预算财政拨款项目支出决算明细表'!L6 + 'Z10_2 政府性基金预算财政拨款项目支出决算明细表'!Z6 + 'Z10_2 政府性基金预算财政拨款项目支出决算明细表'!BB6 + 'Z10_2 政府性基金预算财政拨款项目支出决算明细表'!BO6 + 'Z10_2 政府性基金预算财政拨款项目支出决算明细表'!CG6 + 'Z10_2 政府性基金预算财政拨款项目支出决算明细表'!DA6 + 'Z10_2 政府性基金预算财政拨款项目支出决算明细表'!DG6 + 'Z10_2 政府性基金预算财政拨款项目支出决算明细表'!DK6</f>
        <v>6.0564734E7</v>
      </c>
      <c r="L6" s="24" t="n">
        <f>SUM('Z10_2 政府性基金预算财政拨款项目支出决算明细表'!L7)</f>
        <v>0.0</v>
      </c>
      <c r="M6" s="24" t="n">
        <f>SUM('Z10_2 政府性基金预算财政拨款项目支出决算明细表'!M7)</f>
        <v>0.0</v>
      </c>
      <c r="N6" s="24" t="n">
        <f>SUM('Z10_2 政府性基金预算财政拨款项目支出决算明细表'!N7)</f>
        <v>0.0</v>
      </c>
      <c r="O6" s="24" t="n">
        <f>SUM('Z10_2 政府性基金预算财政拨款项目支出决算明细表'!O7)</f>
        <v>0.0</v>
      </c>
      <c r="P6" s="24" t="n">
        <f>SUM('Z10_2 政府性基金预算财政拨款项目支出决算明细表'!P7)</f>
        <v>0.0</v>
      </c>
      <c r="Q6" s="24" t="n">
        <f>SUM('Z10_2 政府性基金预算财政拨款项目支出决算明细表'!Q7)</f>
        <v>0.0</v>
      </c>
      <c r="R6" s="24" t="n">
        <f>SUM('Z10_2 政府性基金预算财政拨款项目支出决算明细表'!R7)</f>
        <v>0.0</v>
      </c>
      <c r="S6" s="24" t="n">
        <f>SUM('Z10_2 政府性基金预算财政拨款项目支出决算明细表'!S7)</f>
        <v>0.0</v>
      </c>
      <c r="T6" s="24" t="n">
        <f>SUM('Z10_2 政府性基金预算财政拨款项目支出决算明细表'!T7)</f>
        <v>0.0</v>
      </c>
      <c r="U6" s="24" t="n">
        <f>SUM('Z10_2 政府性基金预算财政拨款项目支出决算明细表'!U7)</f>
        <v>0.0</v>
      </c>
      <c r="V6" s="24" t="n">
        <f>SUM('Z10_2 政府性基金预算财政拨款项目支出决算明细表'!V7)</f>
        <v>0.0</v>
      </c>
      <c r="W6" s="24" t="n">
        <f>SUM('Z10_2 政府性基金预算财政拨款项目支出决算明细表'!W7)</f>
        <v>0.0</v>
      </c>
      <c r="X6" s="24" t="n">
        <f>SUM('Z10_2 政府性基金预算财政拨款项目支出决算明细表'!X7)</f>
        <v>0.0</v>
      </c>
      <c r="Y6" s="24" t="n">
        <f>SUM('Z10_2 政府性基金预算财政拨款项目支出决算明细表'!Y7)</f>
        <v>0.0</v>
      </c>
      <c r="Z6" s="24" t="n">
        <f>SUM('Z10_2 政府性基金预算财政拨款项目支出决算明细表'!Z7)</f>
        <v>0.0</v>
      </c>
      <c r="AA6" s="24" t="n">
        <f>SUM('Z10_2 政府性基金预算财政拨款项目支出决算明细表'!AA7)</f>
        <v>0.0</v>
      </c>
      <c r="AB6" s="24" t="n">
        <f>SUM('Z10_2 政府性基金预算财政拨款项目支出决算明细表'!AB7)</f>
        <v>0.0</v>
      </c>
      <c r="AC6" s="24" t="n">
        <f>SUM('Z10_2 政府性基金预算财政拨款项目支出决算明细表'!AC7)</f>
        <v>0.0</v>
      </c>
      <c r="AD6" s="24" t="n">
        <f>SUM('Z10_2 政府性基金预算财政拨款项目支出决算明细表'!AD7)</f>
        <v>0.0</v>
      </c>
      <c r="AE6" s="24" t="n">
        <f>SUM('Z10_2 政府性基金预算财政拨款项目支出决算明细表'!AE7)</f>
        <v>0.0</v>
      </c>
      <c r="AF6" s="24" t="n">
        <f>SUM('Z10_2 政府性基金预算财政拨款项目支出决算明细表'!AF7)</f>
        <v>0.0</v>
      </c>
      <c r="AG6" s="24" t="n">
        <f>SUM('Z10_2 政府性基金预算财政拨款项目支出决算明细表'!AG7)</f>
        <v>0.0</v>
      </c>
      <c r="AH6" s="24" t="n">
        <f>SUM('Z10_2 政府性基金预算财政拨款项目支出决算明细表'!AH7)</f>
        <v>0.0</v>
      </c>
      <c r="AI6" s="24" t="n">
        <f>SUM('Z10_2 政府性基金预算财政拨款项目支出决算明细表'!AI7)</f>
        <v>0.0</v>
      </c>
      <c r="AJ6" s="24" t="n">
        <f>SUM('Z10_2 政府性基金预算财政拨款项目支出决算明细表'!AJ7)</f>
        <v>0.0</v>
      </c>
      <c r="AK6" s="24" t="n">
        <f>SUM('Z10_2 政府性基金预算财政拨款项目支出决算明细表'!AK7)</f>
        <v>0.0</v>
      </c>
      <c r="AL6" s="24" t="n">
        <f>SUM('Z10_2 政府性基金预算财政拨款项目支出决算明细表'!AL7)</f>
        <v>0.0</v>
      </c>
      <c r="AM6" s="24" t="n">
        <f>SUM('Z10_2 政府性基金预算财政拨款项目支出决算明细表'!AM7)</f>
        <v>0.0</v>
      </c>
      <c r="AN6" s="24" t="n">
        <f>SUM('Z10_2 政府性基金预算财政拨款项目支出决算明细表'!AN7)</f>
        <v>0.0</v>
      </c>
      <c r="AO6" s="24" t="n">
        <f>SUM('Z10_2 政府性基金预算财政拨款项目支出决算明细表'!AO7)</f>
        <v>0.0</v>
      </c>
      <c r="AP6" s="24" t="n">
        <f>SUM('Z10_2 政府性基金预算财政拨款项目支出决算明细表'!AP7)</f>
        <v>0.0</v>
      </c>
      <c r="AQ6" s="24" t="n">
        <f>SUM('Z10_2 政府性基金预算财政拨款项目支出决算明细表'!AQ7)</f>
        <v>0.0</v>
      </c>
      <c r="AR6" s="24" t="n">
        <f>SUM('Z10_2 政府性基金预算财政拨款项目支出决算明细表'!AR7)</f>
        <v>0.0</v>
      </c>
      <c r="AS6" s="24" t="n">
        <f>SUM('Z10_2 政府性基金预算财政拨款项目支出决算明细表'!AS7)</f>
        <v>0.0</v>
      </c>
      <c r="AT6" s="24" t="n">
        <f>SUM('Z10_2 政府性基金预算财政拨款项目支出决算明细表'!AT7)</f>
        <v>0.0</v>
      </c>
      <c r="AU6" s="24" t="n">
        <f>SUM('Z10_2 政府性基金预算财政拨款项目支出决算明细表'!AU7)</f>
        <v>0.0</v>
      </c>
      <c r="AV6" s="24" t="n">
        <f>SUM('Z10_2 政府性基金预算财政拨款项目支出决算明细表'!AV7)</f>
        <v>0.0</v>
      </c>
      <c r="AW6" s="24" t="n">
        <f>SUM('Z10_2 政府性基金预算财政拨款项目支出决算明细表'!AW7)</f>
        <v>0.0</v>
      </c>
      <c r="AX6" s="24" t="n">
        <f>SUM('Z10_2 政府性基金预算财政拨款项目支出决算明细表'!AX7)</f>
        <v>0.0</v>
      </c>
      <c r="AY6" s="24" t="n">
        <f>SUM('Z10_2 政府性基金预算财政拨款项目支出决算明细表'!AY7)</f>
        <v>0.0</v>
      </c>
      <c r="AZ6" s="24" t="n">
        <f>SUM('Z10_2 政府性基金预算财政拨款项目支出决算明细表'!AZ7)</f>
        <v>0.0</v>
      </c>
      <c r="BA6" s="24" t="n">
        <f>SUM('Z10_2 政府性基金预算财政拨款项目支出决算明细表'!BA7)</f>
        <v>0.0</v>
      </c>
      <c r="BB6" s="24" t="n">
        <f>SUM('Z10_2 政府性基金预算财政拨款项目支出决算明细表'!BB7)</f>
        <v>0.0</v>
      </c>
      <c r="BC6" s="24" t="n">
        <f>SUM('Z10_2 政府性基金预算财政拨款项目支出决算明细表'!BC7)</f>
        <v>0.0</v>
      </c>
      <c r="BD6" s="24" t="n">
        <f>SUM('Z10_2 政府性基金预算财政拨款项目支出决算明细表'!BD7)</f>
        <v>0.0</v>
      </c>
      <c r="BE6" s="24" t="n">
        <f>SUM('Z10_2 政府性基金预算财政拨款项目支出决算明细表'!BE7)</f>
        <v>0.0</v>
      </c>
      <c r="BF6" s="24" t="n">
        <f>SUM('Z10_2 政府性基金预算财政拨款项目支出决算明细表'!BF7)</f>
        <v>0.0</v>
      </c>
      <c r="BG6" s="24" t="n">
        <f>SUM('Z10_2 政府性基金预算财政拨款项目支出决算明细表'!BG7)</f>
        <v>0.0</v>
      </c>
      <c r="BH6" s="24" t="n">
        <f>SUM('Z10_2 政府性基金预算财政拨款项目支出决算明细表'!BH7)</f>
        <v>0.0</v>
      </c>
      <c r="BI6" s="24" t="n">
        <f>SUM('Z10_2 政府性基金预算财政拨款项目支出决算明细表'!BI7)</f>
        <v>0.0</v>
      </c>
      <c r="BJ6" s="24" t="n">
        <f>SUM('Z10_2 政府性基金预算财政拨款项目支出决算明细表'!BJ7)</f>
        <v>0.0</v>
      </c>
      <c r="BK6" s="24" t="n">
        <f>SUM('Z10_2 政府性基金预算财政拨款项目支出决算明细表'!BK7)</f>
        <v>0.0</v>
      </c>
      <c r="BL6" s="24" t="n">
        <f>SUM('Z10_2 政府性基金预算财政拨款项目支出决算明细表'!BL7)</f>
        <v>0.0</v>
      </c>
      <c r="BM6" s="24" t="n">
        <f>SUM('Z10_2 政府性基金预算财政拨款项目支出决算明细表'!BM7)</f>
        <v>0.0</v>
      </c>
      <c r="BN6" s="24" t="n">
        <f>SUM('Z10_2 政府性基金预算财政拨款项目支出决算明细表'!BN7)</f>
        <v>0.0</v>
      </c>
      <c r="BO6" s="24" t="n">
        <f>SUM('Z10_2 政府性基金预算财政拨款项目支出决算明细表'!BO7)</f>
        <v>0.0</v>
      </c>
      <c r="BP6" s="24" t="n">
        <f>SUM('Z10_2 政府性基金预算财政拨款项目支出决算明细表'!BP7)</f>
        <v>0.0</v>
      </c>
      <c r="BQ6" s="24" t="n">
        <f>SUM('Z10_2 政府性基金预算财政拨款项目支出决算明细表'!BQ7)</f>
        <v>0.0</v>
      </c>
      <c r="BR6" s="24" t="n">
        <f>SUM('Z10_2 政府性基金预算财政拨款项目支出决算明细表'!BR7)</f>
        <v>0.0</v>
      </c>
      <c r="BS6" s="24" t="n">
        <f>SUM('Z10_2 政府性基金预算财政拨款项目支出决算明细表'!BS7)</f>
        <v>0.0</v>
      </c>
      <c r="BT6" s="28" t="inlineStr">
        <is>
          <t>—</t>
        </is>
      </c>
      <c r="BU6" s="28" t="inlineStr">
        <is>
          <t>—</t>
        </is>
      </c>
      <c r="BV6" s="28" t="inlineStr">
        <is>
          <t>—</t>
        </is>
      </c>
      <c r="BW6" s="28" t="inlineStr">
        <is>
          <t>—</t>
        </is>
      </c>
      <c r="BX6" s="28" t="inlineStr">
        <is>
          <t>—</t>
        </is>
      </c>
      <c r="BY6" s="28" t="inlineStr">
        <is>
          <t>—</t>
        </is>
      </c>
      <c r="BZ6" s="28" t="inlineStr">
        <is>
          <t>—</t>
        </is>
      </c>
      <c r="CA6" s="28" t="inlineStr">
        <is>
          <t>—</t>
        </is>
      </c>
      <c r="CB6" s="28" t="inlineStr">
        <is>
          <t>—</t>
        </is>
      </c>
      <c r="CC6" s="28" t="inlineStr">
        <is>
          <t>—</t>
        </is>
      </c>
      <c r="CD6" s="28" t="inlineStr">
        <is>
          <t>—</t>
        </is>
      </c>
      <c r="CE6" s="28" t="inlineStr">
        <is>
          <t>—</t>
        </is>
      </c>
      <c r="CF6" s="28" t="inlineStr">
        <is>
          <t>—</t>
        </is>
      </c>
      <c r="CG6" s="24" t="n">
        <f>SUM('Z10_2 政府性基金预算财政拨款项目支出决算明细表'!CG7)</f>
        <v>6.0564734E7</v>
      </c>
      <c r="CH6" s="24" t="n">
        <f>SUM('Z10_2 政府性基金预算财政拨款项目支出决算明细表'!CH7)</f>
        <v>0.0</v>
      </c>
      <c r="CI6" s="24" t="n">
        <f>SUM('Z10_2 政府性基金预算财政拨款项目支出决算明细表'!CI7)</f>
        <v>0.0</v>
      </c>
      <c r="CJ6" s="24" t="n">
        <f>SUM('Z10_2 政府性基金预算财政拨款项目支出决算明细表'!CJ7)</f>
        <v>0.0</v>
      </c>
      <c r="CK6" s="24" t="n">
        <f>SUM('Z10_2 政府性基金预算财政拨款项目支出决算明细表'!CK7)</f>
        <v>0.0</v>
      </c>
      <c r="CL6" s="24" t="n">
        <f>SUM('Z10_2 政府性基金预算财政拨款项目支出决算明细表'!CL7)</f>
        <v>0.0</v>
      </c>
      <c r="CM6" s="24" t="n">
        <f>SUM('Z10_2 政府性基金预算财政拨款项目支出决算明细表'!CM7)</f>
        <v>0.0</v>
      </c>
      <c r="CN6" s="24" t="n">
        <f>SUM('Z10_2 政府性基金预算财政拨款项目支出决算明细表'!CN7)</f>
        <v>0.0</v>
      </c>
      <c r="CO6" s="24" t="n">
        <f>SUM('Z10_2 政府性基金预算财政拨款项目支出决算明细表'!CO7)</f>
        <v>5.0E7</v>
      </c>
      <c r="CP6" s="24" t="n">
        <f>SUM('Z10_2 政府性基金预算财政拨款项目支出决算明细表'!CP7)</f>
        <v>0.0</v>
      </c>
      <c r="CQ6" s="24" t="n">
        <f>SUM('Z10_2 政府性基金预算财政拨款项目支出决算明细表'!CQ7)</f>
        <v>0.0</v>
      </c>
      <c r="CR6" s="24" t="n">
        <f>SUM('Z10_2 政府性基金预算财政拨款项目支出决算明细表'!CR7)</f>
        <v>564734.0</v>
      </c>
      <c r="CS6" s="24" t="n">
        <f>SUM('Z10_2 政府性基金预算财政拨款项目支出决算明细表'!CS7)</f>
        <v>0.0</v>
      </c>
      <c r="CT6" s="24" t="n">
        <f>SUM('Z10_2 政府性基金预算财政拨款项目支出决算明细表'!CT7)</f>
        <v>0.0</v>
      </c>
      <c r="CU6" s="24" t="n">
        <f>SUM('Z10_2 政府性基金预算财政拨款项目支出决算明细表'!CU7)</f>
        <v>0.0</v>
      </c>
      <c r="CV6" s="24" t="n">
        <f>SUM('Z10_2 政府性基金预算财政拨款项目支出决算明细表'!CV7)</f>
        <v>0.0</v>
      </c>
      <c r="CW6" s="24" t="n">
        <f>SUM('Z10_2 政府性基金预算财政拨款项目支出决算明细表'!CW7)</f>
        <v>1.0E7</v>
      </c>
      <c r="CX6" s="28" t="inlineStr">
        <is>
          <t>一</t>
        </is>
      </c>
      <c r="CY6" s="28" t="inlineStr">
        <is>
          <t>一</t>
        </is>
      </c>
      <c r="CZ6" s="28" t="inlineStr">
        <is>
          <t>一</t>
        </is>
      </c>
      <c r="DA6" s="24" t="n">
        <f>('Z10_2 政府性基金预算财政拨款项目支出决算明细表'!DB6+'Z10_2 政府性基金预算财政拨款项目支出决算明细表'!DC6+'Z10_2 政府性基金预算财政拨款项目支出决算明细表'!DD6+'Z10_2 政府性基金预算财政拨款项目支出决算明细表'!DE6+'Z10_2 政府性基金预算财政拨款项目支出决算明细表'!DF6)</f>
        <v>0.0</v>
      </c>
      <c r="DB6" s="24" t="n">
        <f>SUM('Z10_2 政府性基金预算财政拨款项目支出决算明细表'!DB7)</f>
        <v>0.0</v>
      </c>
      <c r="DC6" s="24" t="n">
        <f>SUM('Z10_2 政府性基金预算财政拨款项目支出决算明细表'!DC7)</f>
        <v>0.0</v>
      </c>
      <c r="DD6" s="24" t="n">
        <f>SUM('Z10_2 政府性基金预算财政拨款项目支出决算明细表'!DD7)</f>
        <v>0.0</v>
      </c>
      <c r="DE6" s="24" t="n">
        <f>SUM('Z10_2 政府性基金预算财政拨款项目支出决算明细表'!DE7)</f>
        <v>0.0</v>
      </c>
      <c r="DF6" s="24" t="n">
        <f>SUM('Z10_2 政府性基金预算财政拨款项目支出决算明细表'!DF7)</f>
        <v>0.0</v>
      </c>
      <c r="DG6" s="24" t="n">
        <f>('Z10_2 政府性基金预算财政拨款项目支出决算明细表'!DH6+'Z10_2 政府性基金预算财政拨款项目支出决算明细表'!DI6+'Z10_2 政府性基金预算财政拨款项目支出决算明细表'!DJ6)</f>
        <v>0.0</v>
      </c>
      <c r="DH6" s="24" t="n">
        <f>SUM('Z10_2 政府性基金预算财政拨款项目支出决算明细表'!DH7)</f>
        <v>0.0</v>
      </c>
      <c r="DI6" s="24" t="n">
        <f>SUM('Z10_2 政府性基金预算财政拨款项目支出决算明细表'!DI7)</f>
        <v>0.0</v>
      </c>
      <c r="DJ6" s="24" t="n">
        <f>SUM('Z10_2 政府性基金预算财政拨款项目支出决算明细表'!DJ7)</f>
        <v>0.0</v>
      </c>
      <c r="DK6" s="24" t="n">
        <f>('Z10_2 政府性基金预算财政拨款项目支出决算明细表'!DL6+'Z10_2 政府性基金预算财政拨款项目支出决算明细表'!DM6+'Z10_2 政府性基金预算财政拨款项目支出决算明细表'!DN6+'Z10_2 政府性基金预算财政拨款项目支出决算明细表'!DO6+'Z10_2 政府性基金预算财政拨款项目支出决算明细表'!DP6)</f>
        <v>0.0</v>
      </c>
      <c r="DL6" s="24" t="n">
        <f>SUM('Z10_2 政府性基金预算财政拨款项目支出决算明细表'!DL7)</f>
        <v>0.0</v>
      </c>
      <c r="DM6" s="24" t="n">
        <f>SUM('Z10_2 政府性基金预算财政拨款项目支出决算明细表'!DM7)</f>
        <v>0.0</v>
      </c>
      <c r="DN6" s="24" t="n">
        <f>SUM('Z10_2 政府性基金预算财政拨款项目支出决算明细表'!DN7)</f>
        <v>0.0</v>
      </c>
      <c r="DO6" s="24" t="n">
        <f>SUM('Z10_2 政府性基金预算财政拨款项目支出决算明细表'!DO7)</f>
        <v>0.0</v>
      </c>
      <c r="DP6" s="26" t="n">
        <f>SUM('Z10_2 政府性基金预算财政拨款项目支出决算明细表'!DP7)</f>
        <v>0.0</v>
      </c>
    </row>
    <row r="7" customHeight="true" ht="15.0">
      <c r="A7" s="172" t="inlineStr">
        <is>
          <t>2120801</t>
        </is>
      </c>
      <c r="B7" s="174"/>
      <c r="C7" s="174"/>
      <c r="D7" s="172" t="inlineStr">
        <is>
          <t>征地和拆迁补偿支出费</t>
        </is>
      </c>
      <c r="E7" s="172"/>
      <c r="F7" s="172" t="inlineStr">
        <is>
          <t>其他运转类</t>
        </is>
      </c>
      <c r="G7" s="172"/>
      <c r="H7" s="172"/>
      <c r="I7" s="172" t="inlineStr">
        <is>
          <t>非基建项目</t>
        </is>
      </c>
      <c r="J7" s="172" t="inlineStr">
        <is>
          <t>否</t>
        </is>
      </c>
      <c r="K7" s="24" t="n">
        <v>5.0564734E7</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8" t="inlineStr">
        <is>
          <t>—</t>
        </is>
      </c>
      <c r="BU7" s="28" t="inlineStr">
        <is>
          <t>—</t>
        </is>
      </c>
      <c r="BV7" s="28" t="inlineStr">
        <is>
          <t>—</t>
        </is>
      </c>
      <c r="BW7" s="28" t="inlineStr">
        <is>
          <t>—</t>
        </is>
      </c>
      <c r="BX7" s="28" t="inlineStr">
        <is>
          <t>—</t>
        </is>
      </c>
      <c r="BY7" s="28" t="inlineStr">
        <is>
          <t>—</t>
        </is>
      </c>
      <c r="BZ7" s="28" t="inlineStr">
        <is>
          <t>—</t>
        </is>
      </c>
      <c r="CA7" s="28" t="inlineStr">
        <is>
          <t>—</t>
        </is>
      </c>
      <c r="CB7" s="28" t="inlineStr">
        <is>
          <t>—</t>
        </is>
      </c>
      <c r="CC7" s="28" t="inlineStr">
        <is>
          <t>—</t>
        </is>
      </c>
      <c r="CD7" s="28" t="inlineStr">
        <is>
          <t>—</t>
        </is>
      </c>
      <c r="CE7" s="28" t="inlineStr">
        <is>
          <t>—</t>
        </is>
      </c>
      <c r="CF7" s="28" t="inlineStr">
        <is>
          <t>—</t>
        </is>
      </c>
      <c r="CG7" s="24" t="n">
        <v>5.0564734E7</v>
      </c>
      <c r="CH7" s="24" t="n">
        <v>0.0</v>
      </c>
      <c r="CI7" s="24" t="n">
        <v>0.0</v>
      </c>
      <c r="CJ7" s="24" t="n">
        <v>0.0</v>
      </c>
      <c r="CK7" s="24" t="n">
        <v>0.0</v>
      </c>
      <c r="CL7" s="24" t="n">
        <v>0.0</v>
      </c>
      <c r="CM7" s="24" t="n">
        <v>0.0</v>
      </c>
      <c r="CN7" s="24" t="n">
        <v>0.0</v>
      </c>
      <c r="CO7" s="24" t="n">
        <v>5.0E7</v>
      </c>
      <c r="CP7" s="24" t="n">
        <v>0.0</v>
      </c>
      <c r="CQ7" s="24" t="n">
        <v>0.0</v>
      </c>
      <c r="CR7" s="24" t="n">
        <v>564734.0</v>
      </c>
      <c r="CS7" s="24" t="n">
        <v>0.0</v>
      </c>
      <c r="CT7" s="24" t="n">
        <v>0.0</v>
      </c>
      <c r="CU7" s="24" t="n">
        <v>0.0</v>
      </c>
      <c r="CV7" s="24" t="n">
        <v>0.0</v>
      </c>
      <c r="CW7" s="24" t="n">
        <v>0.0</v>
      </c>
      <c r="CX7" s="28" t="inlineStr">
        <is>
          <t>一</t>
        </is>
      </c>
      <c r="CY7" s="28" t="inlineStr">
        <is>
          <t>一</t>
        </is>
      </c>
      <c r="CZ7" s="28" t="inlineStr">
        <is>
          <t>一</t>
        </is>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2120802</t>
        </is>
      </c>
      <c r="B8" s="174"/>
      <c r="C8" s="174"/>
      <c r="D8" s="172" t="inlineStr">
        <is>
          <t>土地开发支出费</t>
        </is>
      </c>
      <c r="E8" s="172"/>
      <c r="F8" s="172" t="inlineStr">
        <is>
          <t>其他运转类</t>
        </is>
      </c>
      <c r="G8" s="172"/>
      <c r="H8" s="172"/>
      <c r="I8" s="172" t="inlineStr">
        <is>
          <t>非基建项目</t>
        </is>
      </c>
      <c r="J8" s="172" t="inlineStr">
        <is>
          <t>否</t>
        </is>
      </c>
      <c r="K8" s="24" t="n">
        <f>'Z10_2 政府性基金预算财政拨款项目支出决算明细表'!L8 + 'Z10_2 政府性基金预算财政拨款项目支出决算明细表'!Z8 + 'Z10_2 政府性基金预算财政拨款项目支出决算明细表'!BB8 + 'Z10_2 政府性基金预算财政拨款项目支出决算明细表'!BO8 + 'Z10_2 政府性基金预算财政拨款项目支出决算明细表'!CG8 + 'Z10_2 政府性基金预算财政拨款项目支出决算明细表'!DA8 + 'Z10_2 政府性基金预算财政拨款项目支出决算明细表'!DG8 + 'Z10_2 政府性基金预算财政拨款项目支出决算明细表'!DK8</f>
        <v>1.0E7</v>
      </c>
      <c r="L8" s="24" t="n">
        <f>('Z10_2 政府性基金预算财政拨款项目支出决算明细表'!M8+'Z10_2 政府性基金预算财政拨款项目支出决算明细表'!N8+'Z10_2 政府性基金预算财政拨款项目支出决算明细表'!O8+'Z10_2 政府性基金预算财政拨款项目支出决算明细表'!P8+'Z10_2 政府性基金预算财政拨款项目支出决算明细表'!Q8+'Z10_2 政府性基金预算财政拨款项目支出决算明细表'!R8+'Z10_2 政府性基金预算财政拨款项目支出决算明细表'!S8+'Z10_2 政府性基金预算财政拨款项目支出决算明细表'!T8+'Z10_2 政府性基金预算财政拨款项目支出决算明细表'!U8+'Z10_2 政府性基金预算财政拨款项目支出决算明细表'!V8+'Z10_2 政府性基金预算财政拨款项目支出决算明细表'!W8+'Z10_2 政府性基金预算财政拨款项目支出决算明细表'!X8+'Z10_2 政府性基金预算财政拨款项目支出决算明细表'!Y8)</f>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f>('Z10_2 政府性基金预算财政拨款项目支出决算明细表'!AA8+'Z10_2 政府性基金预算财政拨款项目支出决算明细表'!AB8+'Z10_2 政府性基金预算财政拨款项目支出决算明细表'!AC8+'Z10_2 政府性基金预算财政拨款项目支出决算明细表'!AD8+'Z10_2 政府性基金预算财政拨款项目支出决算明细表'!AE8+'Z10_2 政府性基金预算财政拨款项目支出决算明细表'!AF8+'Z10_2 政府性基金预算财政拨款项目支出决算明细表'!AG8+'Z10_2 政府性基金预算财政拨款项目支出决算明细表'!AH8+'Z10_2 政府性基金预算财政拨款项目支出决算明细表'!AI8+'Z10_2 政府性基金预算财政拨款项目支出决算明细表'!AJ8+'Z10_2 政府性基金预算财政拨款项目支出决算明细表'!AK8+'Z10_2 政府性基金预算财政拨款项目支出决算明细表'!AL8+'Z10_2 政府性基金预算财政拨款项目支出决算明细表'!AM8+'Z10_2 政府性基金预算财政拨款项目支出决算明细表'!AN8+'Z10_2 政府性基金预算财政拨款项目支出决算明细表'!AO8+'Z10_2 政府性基金预算财政拨款项目支出决算明细表'!AP8+'Z10_2 政府性基金预算财政拨款项目支出决算明细表'!AQ8+'Z10_2 政府性基金预算财政拨款项目支出决算明细表'!AR8+'Z10_2 政府性基金预算财政拨款项目支出决算明细表'!AS8+'Z10_2 政府性基金预算财政拨款项目支出决算明细表'!AT8+'Z10_2 政府性基金预算财政拨款项目支出决算明细表'!AU8+'Z10_2 政府性基金预算财政拨款项目支出决算明细表'!AV8+'Z10_2 政府性基金预算财政拨款项目支出决算明细表'!AW8+'Z10_2 政府性基金预算财政拨款项目支出决算明细表'!AX8+'Z10_2 政府性基金预算财政拨款项目支出决算明细表'!AY8+'Z10_2 政府性基金预算财政拨款项目支出决算明细表'!AZ8+'Z10_2 政府性基金预算财政拨款项目支出决算明细表'!BA8)</f>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f>('Z10_2 政府性基金预算财政拨款项目支出决算明细表'!BC8+'Z10_2 政府性基金预算财政拨款项目支出决算明细表'!BD8+'Z10_2 政府性基金预算财政拨款项目支出决算明细表'!BE8+'Z10_2 政府性基金预算财政拨款项目支出决算明细表'!BF8+'Z10_2 政府性基金预算财政拨款项目支出决算明细表'!BG8+'Z10_2 政府性基金预算财政拨款项目支出决算明细表'!BH8+'Z10_2 政府性基金预算财政拨款项目支出决算明细表'!BI8+'Z10_2 政府性基金预算财政拨款项目支出决算明细表'!BJ8+'Z10_2 政府性基金预算财政拨款项目支出决算明细表'!BK8+'Z10_2 政府性基金预算财政拨款项目支出决算明细表'!BL8+'Z10_2 政府性基金预算财政拨款项目支出决算明细表'!BM8+'Z10_2 政府性基金预算财政拨款项目支出决算明细表'!BN8)</f>
        <v>0.0</v>
      </c>
      <c r="BC8" s="24" t="n">
        <v>0.0</v>
      </c>
      <c r="BD8" s="24" t="n">
        <v>0.0</v>
      </c>
      <c r="BE8" s="24" t="n">
        <v>0.0</v>
      </c>
      <c r="BF8" s="24" t="n">
        <v>0.0</v>
      </c>
      <c r="BG8" s="24" t="n">
        <v>0.0</v>
      </c>
      <c r="BH8" s="24" t="n">
        <v>0.0</v>
      </c>
      <c r="BI8" s="24" t="n">
        <v>0.0</v>
      </c>
      <c r="BJ8" s="24" t="n">
        <v>0.0</v>
      </c>
      <c r="BK8" s="24" t="n">
        <v>0.0</v>
      </c>
      <c r="BL8" s="24" t="n">
        <v>0.0</v>
      </c>
      <c r="BM8" s="24" t="n">
        <v>0.0</v>
      </c>
      <c r="BN8" s="24" t="n">
        <v>0.0</v>
      </c>
      <c r="BO8" s="24" t="n">
        <f>('Z10_2 政府性基金预算财政拨款项目支出决算明细表'!BP8+'Z10_2 政府性基金预算财政拨款项目支出决算明细表'!BQ8+'Z10_2 政府性基金预算财政拨款项目支出决算明细表'!BR8+'Z10_2 政府性基金预算财政拨款项目支出决算明细表'!BS8)</f>
        <v>0.0</v>
      </c>
      <c r="BP8" s="24" t="n">
        <v>0.0</v>
      </c>
      <c r="BQ8" s="24" t="n">
        <v>0.0</v>
      </c>
      <c r="BR8" s="24" t="n">
        <v>0.0</v>
      </c>
      <c r="BS8" s="24" t="n">
        <v>0.0</v>
      </c>
      <c r="BT8" s="28" t="inlineStr">
        <is>
          <t>—</t>
        </is>
      </c>
      <c r="BU8" s="28" t="inlineStr">
        <is>
          <t>—</t>
        </is>
      </c>
      <c r="BV8" s="28" t="inlineStr">
        <is>
          <t>—</t>
        </is>
      </c>
      <c r="BW8" s="28" t="inlineStr">
        <is>
          <t>—</t>
        </is>
      </c>
      <c r="BX8" s="28" t="inlineStr">
        <is>
          <t>—</t>
        </is>
      </c>
      <c r="BY8" s="28" t="inlineStr">
        <is>
          <t>—</t>
        </is>
      </c>
      <c r="BZ8" s="28" t="inlineStr">
        <is>
          <t>—</t>
        </is>
      </c>
      <c r="CA8" s="28" t="inlineStr">
        <is>
          <t>—</t>
        </is>
      </c>
      <c r="CB8" s="28" t="inlineStr">
        <is>
          <t>—</t>
        </is>
      </c>
      <c r="CC8" s="28" t="inlineStr">
        <is>
          <t>—</t>
        </is>
      </c>
      <c r="CD8" s="28" t="inlineStr">
        <is>
          <t>—</t>
        </is>
      </c>
      <c r="CE8" s="28" t="inlineStr">
        <is>
          <t>—</t>
        </is>
      </c>
      <c r="CF8" s="28" t="inlineStr">
        <is>
          <t>—</t>
        </is>
      </c>
      <c r="CG8" s="24" t="n">
        <f>('Z10_2 政府性基金预算财政拨款项目支出决算明细表'!CH8+'Z10_2 政府性基金预算财政拨款项目支出决算明细表'!CI8+'Z10_2 政府性基金预算财政拨款项目支出决算明细表'!CJ8+'Z10_2 政府性基金预算财政拨款项目支出决算明细表'!CK8+'Z10_2 政府性基金预算财政拨款项目支出决算明细表'!CL8+'Z10_2 政府性基金预算财政拨款项目支出决算明细表'!CM8+'Z10_2 政府性基金预算财政拨款项目支出决算明细表'!CN8+'Z10_2 政府性基金预算财政拨款项目支出决算明细表'!CO8+'Z10_2 政府性基金预算财政拨款项目支出决算明细表'!CP8+'Z10_2 政府性基金预算财政拨款项目支出决算明细表'!CQ8+'Z10_2 政府性基金预算财政拨款项目支出决算明细表'!CR8+'Z10_2 政府性基金预算财政拨款项目支出决算明细表'!CS8+'Z10_2 政府性基金预算财政拨款项目支出决算明细表'!CT8+'Z10_2 政府性基金预算财政拨款项目支出决算明细表'!CU8+'Z10_2 政府性基金预算财政拨款项目支出决算明细表'!CV8+'Z10_2 政府性基金预算财政拨款项目支出决算明细表'!CW8)</f>
        <v>1.0E7</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1.0E7</v>
      </c>
      <c r="CX8" s="28" t="inlineStr">
        <is>
          <t>一</t>
        </is>
      </c>
      <c r="CY8" s="28" t="inlineStr">
        <is>
          <t>一</t>
        </is>
      </c>
      <c r="CZ8" s="28" t="inlineStr">
        <is>
          <t>一</t>
        </is>
      </c>
      <c r="DA8" s="24" t="n">
        <f>('Z10_2 政府性基金预算财政拨款项目支出决算明细表'!DB8+'Z10_2 政府性基金预算财政拨款项目支出决算明细表'!DC8+'Z10_2 政府性基金预算财政拨款项目支出决算明细表'!DD8+'Z10_2 政府性基金预算财政拨款项目支出决算明细表'!DE8+'Z10_2 政府性基金预算财政拨款项目支出决算明细表'!DF8)</f>
        <v>0.0</v>
      </c>
      <c r="DB8" s="24" t="n">
        <v>0.0</v>
      </c>
      <c r="DC8" s="24" t="n">
        <v>0.0</v>
      </c>
      <c r="DD8" s="24" t="n">
        <v>0.0</v>
      </c>
      <c r="DE8" s="24" t="n">
        <v>0.0</v>
      </c>
      <c r="DF8" s="24" t="n">
        <v>0.0</v>
      </c>
      <c r="DG8" s="24" t="n">
        <f>('Z10_2 政府性基金预算财政拨款项目支出决算明细表'!DH8+'Z10_2 政府性基金预算财政拨款项目支出决算明细表'!DI8+'Z10_2 政府性基金预算财政拨款项目支出决算明细表'!DJ8)</f>
        <v>0.0</v>
      </c>
      <c r="DH8" s="24" t="n">
        <v>0.0</v>
      </c>
      <c r="DI8" s="24" t="n">
        <v>0.0</v>
      </c>
      <c r="DJ8" s="24" t="n">
        <v>0.0</v>
      </c>
      <c r="DK8" s="24" t="n">
        <f>('Z10_2 政府性基金预算财政拨款项目支出决算明细表'!DL8+'Z10_2 政府性基金预算财政拨款项目支出决算明细表'!DM8+'Z10_2 政府性基金预算财政拨款项目支出决算明细表'!DN8+'Z10_2 政府性基金预算财政拨款项目支出决算明细表'!DO8+'Z10_2 政府性基金预算财政拨款项目支出决算明细表'!DP8)</f>
        <v>0.0</v>
      </c>
      <c r="DL8" s="24" t="n">
        <v>0.0</v>
      </c>
      <c r="DM8" s="24" t="n">
        <v>0.0</v>
      </c>
      <c r="DN8" s="24" t="n">
        <v>0.0</v>
      </c>
      <c r="DO8" s="24" t="n">
        <v>0.0</v>
      </c>
      <c r="DP8" s="26"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F7:F8" allowBlank="true" errorStyle="stop">
      <formula1>HIDDENSHEETNAME!$O$2:$O$3</formula1>
    </dataValidation>
    <dataValidation type="list" sqref="I7:I8" allowBlank="true" errorStyle="stop">
      <formula1>HIDDENSHEETNAME!$N$2:$N$5</formula1>
    </dataValidation>
    <dataValidation type="list" sqref="J7:J8" allowBlank="true" errorStyle="stop">
      <formula1>HIDDENSHEETNAME!$C$2:$C$3</formula1>
    </dataValidation>
  </dataValidation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236410.0</v>
      </c>
      <c r="E9" s="118" t="inlineStr">
        <is>
          <t>—</t>
        </is>
      </c>
      <c r="F9" s="108" t="n">
        <v>236410.0</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100804.03</v>
      </c>
      <c r="E20" s="118" t="inlineStr">
        <is>
          <t>—</t>
        </is>
      </c>
      <c r="F20" s="108" t="n">
        <v>132376.15</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135605.97</v>
      </c>
      <c r="E21" s="118" t="inlineStr">
        <is>
          <t>—</t>
        </is>
      </c>
      <c r="F21" s="108" t="n">
        <f>'F01 预算支出相关信息表'!F9 - 'F01 预算支出相关信息表'!F20</f>
        <v>104033.85</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2.0</v>
      </c>
      <c r="F7" s="228" t="n">
        <f>SUM('F02 基本数字表'!F8)</f>
        <v>1.0</v>
      </c>
      <c r="G7" s="228" t="n">
        <f>('F02 基本数字表'!H7+'F02 基本数字表'!I7+'F02 基本数字表'!J7)</f>
        <v>24.0</v>
      </c>
      <c r="H7" s="228" t="n">
        <f>SUM('F02 基本数字表'!H8)</f>
        <v>24.0</v>
      </c>
      <c r="I7" s="228" t="n">
        <f>'F02 基本数字表'!P7 + 'F02 基本数字表'!W7 + 'F02 基本数字表'!AA7</f>
        <v>0.0</v>
      </c>
      <c r="J7" s="228" t="n">
        <f>'F02 基本数字表'!Q7 + 'F02 基本数字表'!X7 + 'F02 基本数字表'!AB7</f>
        <v>0.0</v>
      </c>
      <c r="K7" s="228" t="n">
        <f>'F02 基本数字表'!L7 + 'F02 基本数字表'!P7 + 'F02 基本数字表'!Q7</f>
        <v>24.0</v>
      </c>
      <c r="L7" s="228" t="n">
        <f>SUM('F02 基本数字表'!L8)</f>
        <v>24.0</v>
      </c>
      <c r="M7" s="228" t="n">
        <f>SUM('F02 基本数字表'!M8)</f>
        <v>0.0</v>
      </c>
      <c r="N7" s="228" t="n">
        <f>SUM('F02 基本数字表'!N8)</f>
        <v>0.0</v>
      </c>
      <c r="O7" s="228" t="n">
        <f>SUM('F02 基本数字表'!O8)</f>
        <v>24.0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2120101</t>
        </is>
      </c>
      <c r="B8" s="272"/>
      <c r="C8" s="272"/>
      <c r="D8" s="274" t="inlineStr">
        <is>
          <t>行政运行</t>
        </is>
      </c>
      <c r="E8" s="228" t="n">
        <v>2.0</v>
      </c>
      <c r="F8" s="228" t="n">
        <v>1.0</v>
      </c>
      <c r="G8" s="228" t="n">
        <f>('F02 基本数字表'!H8+'F02 基本数字表'!I8+'F02 基本数字表'!J8)</f>
        <v>24.0</v>
      </c>
      <c r="H8" s="228" t="n">
        <f>'F02 基本数字表'!L8 + 'F02 基本数字表'!S8 + 'F02 基本数字表'!Z8</f>
        <v>24.0</v>
      </c>
      <c r="I8" s="228" t="n">
        <f>'F02 基本数字表'!P8 + 'F02 基本数字表'!W8 + 'F02 基本数字表'!AA8</f>
        <v>0.0</v>
      </c>
      <c r="J8" s="228" t="n">
        <f>'F02 基本数字表'!Q8 + 'F02 基本数字表'!X8 + 'F02 基本数字表'!AB8</f>
        <v>0.0</v>
      </c>
      <c r="K8" s="228" t="n">
        <f>'F02 基本数字表'!L8 + 'F02 基本数字表'!P8 + 'F02 基本数字表'!Q8</f>
        <v>24.0</v>
      </c>
      <c r="L8" s="228" t="n">
        <f>('F02 基本数字表'!M8+'F02 基本数字表'!N8+'F02 基本数字表'!O8)</f>
        <v>24.0</v>
      </c>
      <c r="M8" s="228" t="n">
        <v>0.0</v>
      </c>
      <c r="N8" s="228" t="n">
        <v>0.0</v>
      </c>
      <c r="O8" s="228" t="n">
        <v>24.0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0.0</v>
      </c>
      <c r="AD8" s="228" t="n">
        <v>0.0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0.0</v>
      </c>
      <c r="D4" s="108" t="n">
        <f>'F03 机构运行信息表'!D5 + 'F03 机构运行信息表'!D6 + 'F03 机构运行信息表'!D9</f>
        <v>0.0</v>
      </c>
      <c r="E4" s="108" t="n">
        <f>'F03 机构运行信息表'!E5 + 'F03 机构运行信息表'!E6 + 'F03 机构运行信息表'!E9</f>
        <v>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0.0</v>
      </c>
      <c r="D9" s="108" t="n">
        <v>0.0</v>
      </c>
      <c r="E9" s="108" t="n">
        <f>'F03 机构运行信息表'!E10 + 'F03 机构运行信息表'!E12</f>
        <v>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64500.0</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28" t="n">
        <v>0.0</v>
      </c>
      <c r="F18" s="112" t="inlineStr">
        <is>
          <t xml:space="preserve">     3．政府采购服务支出</t>
        </is>
      </c>
      <c r="G18" s="104" t="inlineStr">
        <is>
          <t>43</t>
        </is>
      </c>
      <c r="H18" s="110" t="n">
        <v>64500.0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3668.0</v>
      </c>
    </row>
    <row r="20" customHeight="true" ht="15.0">
      <c r="A20" s="112" t="inlineStr">
        <is>
          <t xml:space="preserve">     6．国内公务接待人次（人）</t>
        </is>
      </c>
      <c r="B20" s="104" t="inlineStr">
        <is>
          <t>18</t>
        </is>
      </c>
      <c r="C20" s="118" t="inlineStr">
        <is>
          <t>—</t>
        </is>
      </c>
      <c r="D20" s="118" t="inlineStr">
        <is>
          <t>—</t>
        </is>
      </c>
      <c r="E20" s="228" t="n">
        <v>0.0</v>
      </c>
      <c r="F20" s="112" t="inlineStr">
        <is>
          <t xml:space="preserve">        其中：授予小微企业合同金额</t>
        </is>
      </c>
      <c r="G20" s="104" t="inlineStr">
        <is>
          <t>45</t>
        </is>
      </c>
      <c r="H20" s="110" t="n">
        <v>3668.0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5520.0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0.0</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0.0</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0.0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1847701.23</v>
      </c>
      <c r="K6" s="24" t="n">
        <f>SUM('F05 基本支出分项目收支情况表'!K7)</f>
        <v>0.0</v>
      </c>
      <c r="L6" s="24" t="n">
        <f>SUM('F05 基本支出分项目收支情况表'!L7)</f>
        <v>0.0</v>
      </c>
      <c r="M6" s="24" t="n">
        <f>SUM('F05 基本支出分项目收支情况表'!M7)</f>
        <v>1847701.23</v>
      </c>
      <c r="N6" s="24" t="n">
        <f>SUM('F05 基本支出分项目收支情况表'!N7)</f>
        <v>0.0</v>
      </c>
      <c r="O6" s="24" t="n">
        <f>'F05 基本支出分项目收支情况表'!P6 + 'F05 基本支出分项目收支情况表'!Q6</f>
        <v>1847701.23</v>
      </c>
      <c r="P6" s="24" t="n">
        <f>SUM('F05 基本支出分项目收支情况表'!P7)</f>
        <v>1847701.23</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2120101</t>
        </is>
      </c>
      <c r="B7" s="174"/>
      <c r="C7" s="174"/>
      <c r="D7" s="172" t="inlineStr">
        <is>
          <t>行政运行</t>
        </is>
      </c>
      <c r="E7" s="172"/>
      <c r="F7" s="172"/>
      <c r="G7" s="172"/>
      <c r="H7" s="172"/>
      <c r="I7" s="172"/>
      <c r="J7" s="24" t="n">
        <f>'F05 基本支出分项目收支情况表'!K7 + 'F05 基本支出分项目收支情况表'!M7 + 'F05 基本支出分项目收支情况表'!N7</f>
        <v>1847701.23</v>
      </c>
      <c r="K7" s="24" t="n">
        <v>0.0</v>
      </c>
      <c r="L7" s="24" t="n">
        <v>0.0</v>
      </c>
      <c r="M7" s="24" t="n">
        <v>1847701.23</v>
      </c>
      <c r="N7" s="24" t="n">
        <v>0.0</v>
      </c>
      <c r="O7" s="24" t="n">
        <f>'F05 基本支出分项目收支情况表'!P7 + 'F05 基本支出分项目收支情况表'!Q7</f>
        <v>1847701.23</v>
      </c>
      <c r="P7" s="24" t="n">
        <v>1847701.23</v>
      </c>
      <c r="Q7" s="24" t="n">
        <v>0.0</v>
      </c>
      <c r="R7" s="24" t="n">
        <v>0.0</v>
      </c>
      <c r="S7" s="24" t="n">
        <v>0.0</v>
      </c>
      <c r="T7" s="24" t="n">
        <f>'F05 基本支出分项目收支情况表'!J7 - 'F05 基本支出分项目收支情况表'!O7 + 'F05 基本支出分项目收支情况表'!R7 - 'F05 基本支出分项目收支情况表'!S7</f>
        <v>0.0</v>
      </c>
      <c r="U7" s="26"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HIDDENSHEETNAME!$C$2:$C$3</formula1>
    </dataValidation>
    <dataValidation type="list" sqref="F7"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84" t="inlineStr">
        <is>
          <t>项目</t>
        </is>
      </c>
      <c r="B1" s="218"/>
      <c r="C1" s="218"/>
      <c r="D1" s="218"/>
      <c r="E1" s="244" t="inlineStr">
        <is>
          <t>调整前年初结转和结余</t>
        </is>
      </c>
      <c r="F1" s="98"/>
      <c r="G1" s="98"/>
      <c r="H1" s="98"/>
      <c r="I1" s="286"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44" t="inlineStr">
        <is>
          <t>调整后年初结转和结余</t>
        </is>
      </c>
      <c r="AP1" s="98"/>
      <c r="AQ1" s="98"/>
      <c r="AR1" s="98"/>
      <c r="AS1" s="288" t="inlineStr">
        <is>
          <t>备注</t>
        </is>
      </c>
    </row>
    <row r="2" customHeight="true" ht="15.0">
      <c r="A2" s="290" t="inlineStr">
        <is>
          <t>支出功能分类科目代码</t>
        </is>
      </c>
      <c r="B2" s="98"/>
      <c r="C2" s="98"/>
      <c r="D2" s="292" t="inlineStr">
        <is>
          <t>科目名称</t>
        </is>
      </c>
      <c r="E2" s="214" t="inlineStr">
        <is>
          <t>合计</t>
        </is>
      </c>
      <c r="F2" s="294" t="inlineStr">
        <is>
          <t>其中：</t>
        </is>
      </c>
      <c r="G2" s="264"/>
      <c r="H2" s="264"/>
      <c r="I2" s="214" t="inlineStr">
        <is>
          <t>合计</t>
        </is>
      </c>
      <c r="J2" s="294" t="inlineStr">
        <is>
          <t>其中：</t>
        </is>
      </c>
      <c r="K2" s="264"/>
      <c r="L2" s="264"/>
      <c r="M2" s="244" t="inlineStr">
        <is>
          <t>会计差错更正</t>
        </is>
      </c>
      <c r="N2" s="98"/>
      <c r="O2" s="98"/>
      <c r="P2" s="98"/>
      <c r="Q2" s="244" t="inlineStr">
        <is>
          <t>收回以前年度支出</t>
        </is>
      </c>
      <c r="R2" s="98"/>
      <c r="S2" s="98"/>
      <c r="T2" s="98"/>
      <c r="U2" s="244" t="inlineStr">
        <is>
          <t>归集调入</t>
        </is>
      </c>
      <c r="V2" s="98"/>
      <c r="W2" s="98"/>
      <c r="X2" s="98"/>
      <c r="Y2" s="244" t="inlineStr">
        <is>
          <t>归集调出</t>
        </is>
      </c>
      <c r="Z2" s="98"/>
      <c r="AA2" s="98"/>
      <c r="AB2" s="98"/>
      <c r="AC2" s="244" t="inlineStr">
        <is>
          <t>归集上缴和缴回资金</t>
        </is>
      </c>
      <c r="AD2" s="98"/>
      <c r="AE2" s="98"/>
      <c r="AF2" s="98"/>
      <c r="AG2" s="244" t="inlineStr">
        <is>
          <t>单位内部调剂</t>
        </is>
      </c>
      <c r="AH2" s="98"/>
      <c r="AI2" s="98"/>
      <c r="AJ2" s="98"/>
      <c r="AK2" s="244" t="inlineStr">
        <is>
          <t>其他</t>
        </is>
      </c>
      <c r="AL2" s="98"/>
      <c r="AM2" s="98"/>
      <c r="AN2" s="98"/>
      <c r="AO2" s="214" t="inlineStr">
        <is>
          <t>合计</t>
        </is>
      </c>
      <c r="AP2" s="294" t="inlineStr">
        <is>
          <t>其中：</t>
        </is>
      </c>
      <c r="AQ2" s="264"/>
      <c r="AR2" s="264"/>
      <c r="AS2" s="266"/>
    </row>
    <row r="3" customHeight="true" ht="15.0">
      <c r="A3" s="98"/>
      <c r="B3" s="98"/>
      <c r="C3" s="98"/>
      <c r="D3" s="21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294" t="inlineStr">
        <is>
          <t>其中：</t>
        </is>
      </c>
      <c r="O3" s="264"/>
      <c r="P3" s="264"/>
      <c r="Q3" s="88" t="inlineStr">
        <is>
          <t>小计</t>
        </is>
      </c>
      <c r="R3" s="294" t="inlineStr">
        <is>
          <t>其中：</t>
        </is>
      </c>
      <c r="S3" s="264"/>
      <c r="T3" s="264"/>
      <c r="U3" s="88" t="inlineStr">
        <is>
          <t>小计</t>
        </is>
      </c>
      <c r="V3" s="294" t="inlineStr">
        <is>
          <t>其中：</t>
        </is>
      </c>
      <c r="W3" s="264"/>
      <c r="X3" s="264"/>
      <c r="Y3" s="88" t="inlineStr">
        <is>
          <t>小计</t>
        </is>
      </c>
      <c r="Z3" s="294" t="inlineStr">
        <is>
          <t>其中：</t>
        </is>
      </c>
      <c r="AA3" s="264"/>
      <c r="AB3" s="264"/>
      <c r="AC3" s="88" t="inlineStr">
        <is>
          <t>小计</t>
        </is>
      </c>
      <c r="AD3" s="294" t="inlineStr">
        <is>
          <t>其中：</t>
        </is>
      </c>
      <c r="AE3" s="264"/>
      <c r="AF3" s="264"/>
      <c r="AG3" s="88" t="inlineStr">
        <is>
          <t>小计</t>
        </is>
      </c>
      <c r="AH3" s="294" t="inlineStr">
        <is>
          <t>其中：</t>
        </is>
      </c>
      <c r="AI3" s="264"/>
      <c r="AJ3" s="264"/>
      <c r="AK3" s="88" t="inlineStr">
        <is>
          <t>小计</t>
        </is>
      </c>
      <c r="AL3" s="294" t="inlineStr">
        <is>
          <t>其中：</t>
        </is>
      </c>
      <c r="AM3" s="264"/>
      <c r="AN3" s="264"/>
      <c r="AO3" s="98"/>
      <c r="AP3" s="88" t="inlineStr">
        <is>
          <t>一般公共预算财政拨款</t>
        </is>
      </c>
      <c r="AQ3" s="88" t="inlineStr">
        <is>
          <t>政府性基金预算财政拨款</t>
        </is>
      </c>
      <c r="AR3" s="88" t="inlineStr">
        <is>
          <t>国有资本经营预算财政拨款</t>
        </is>
      </c>
      <c r="AS3" s="266"/>
    </row>
    <row r="4" customHeight="true" ht="29.25">
      <c r="A4" s="98"/>
      <c r="B4" s="98"/>
      <c r="C4" s="98"/>
      <c r="D4" s="21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66"/>
    </row>
    <row r="5" customHeight="true" ht="15.0">
      <c r="A5" s="212" t="inlineStr">
        <is>
          <t>类</t>
        </is>
      </c>
      <c r="B5" s="212" t="inlineStr">
        <is>
          <t>款</t>
        </is>
      </c>
      <c r="C5" s="21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96" t="inlineStr">
        <is>
          <t>41</t>
        </is>
      </c>
    </row>
    <row r="6" customHeight="true" ht="15.0">
      <c r="A6" s="218"/>
      <c r="B6" s="218"/>
      <c r="C6" s="218"/>
      <c r="D6" s="104" t="inlineStr">
        <is>
          <t>合计</t>
        </is>
      </c>
      <c r="E6" s="108" t="n">
        <f>SUM('CS01_1 年初结转和结余调整情况表'!E7)</f>
        <v>0.0</v>
      </c>
      <c r="F6" s="108" t="n">
        <f>SUM('CS01_1 年初结转和结余调整情况表'!F7)</f>
        <v>0.0</v>
      </c>
      <c r="G6" s="108" t="n">
        <f>SUM('CS01_1 年初结转和结余调整情况表'!G7)</f>
        <v>0.0</v>
      </c>
      <c r="H6" s="108" t="n">
        <f>SUM('CS01_1 年初结转和结余调整情况表'!H7)</f>
        <v>0.0</v>
      </c>
      <c r="I6" s="108" t="n">
        <f>'CS01_1 年初结转和结余调整情况表'!M6 + 'CS01_1 年初结转和结余调整情况表'!Q6 + 'CS01_1 年初结转和结余调整情况表'!U6 + 'CS01_1 年初结转和结余调整情况表'!Y6 + 'CS01_1 年初结转和结余调整情况表'!AC6 + 'CS01_1 年初结转和结余调整情况表'!AG6 + 'CS01_1 年初结转和结余调整情况表'!AK6</f>
        <v>0.0</v>
      </c>
      <c r="J6" s="108" t="n">
        <f>'CS01_1 年初结转和结余调整情况表'!N6 + 'CS01_1 年初结转和结余调整情况表'!R6 + 'CS01_1 年初结转和结余调整情况表'!V6 + 'CS01_1 年初结转和结余调整情况表'!Z6 + 'CS01_1 年初结转和结余调整情况表'!AD6 + 'CS01_1 年初结转和结余调整情况表'!AH6 + 'CS01_1 年初结转和结余调整情况表'!AL6</f>
        <v>0.0</v>
      </c>
      <c r="K6" s="108" t="n">
        <f>'CS01_1 年初结转和结余调整情况表'!O6 + 'CS01_1 年初结转和结余调整情况表'!S6 + 'CS01_1 年初结转和结余调整情况表'!W6 + 'CS01_1 年初结转和结余调整情况表'!AA6 + 'CS01_1 年初结转和结余调整情况表'!AE6 + 'CS01_1 年初结转和结余调整情况表'!AI6 + 'CS01_1 年初结转和结余调整情况表'!AM6</f>
        <v>0.0</v>
      </c>
      <c r="L6" s="108" t="n">
        <f>'CS01_1 年初结转和结余调整情况表'!P6 + 'CS01_1 年初结转和结余调整情况表'!T6 + 'CS01_1 年初结转和结余调整情况表'!X6 + 'CS01_1 年初结转和结余调整情况表'!AB6 + 'CS01_1 年初结转和结余调整情况表'!AF6 + 'CS01_1 年初结转和结余调整情况表'!AJ6 + 'CS01_1 年初结转和结余调整情况表'!AN6</f>
        <v>0.0</v>
      </c>
      <c r="M6" s="108" t="n">
        <f>SUM('CS01_1 年初结转和结余调整情况表'!M7)</f>
        <v>0.0</v>
      </c>
      <c r="N6" s="108" t="n">
        <f>SUM('CS01_1 年初结转和结余调整情况表'!N7)</f>
        <v>0.0</v>
      </c>
      <c r="O6" s="108" t="n">
        <f>SUM('CS01_1 年初结转和结余调整情况表'!O7)</f>
        <v>0.0</v>
      </c>
      <c r="P6" s="108" t="n">
        <f>SUM('CS01_1 年初结转和结余调整情况表'!P7)</f>
        <v>0.0</v>
      </c>
      <c r="Q6" s="108" t="n">
        <f>SUM('CS01_1 年初结转和结余调整情况表'!Q7)</f>
        <v>0.0</v>
      </c>
      <c r="R6" s="108" t="n">
        <f>SUM('CS01_1 年初结转和结余调整情况表'!R7)</f>
        <v>0.0</v>
      </c>
      <c r="S6" s="108" t="n">
        <f>SUM('CS01_1 年初结转和结余调整情况表'!S7)</f>
        <v>0.0</v>
      </c>
      <c r="T6" s="108" t="n">
        <f>SUM('CS01_1 年初结转和结余调整情况表'!T7)</f>
        <v>0.0</v>
      </c>
      <c r="U6" s="108" t="n">
        <f>SUM('CS01_1 年初结转和结余调整情况表'!U7)</f>
        <v>0.0</v>
      </c>
      <c r="V6" s="108" t="n">
        <f>SUM('CS01_1 年初结转和结余调整情况表'!V7)</f>
        <v>0.0</v>
      </c>
      <c r="W6" s="108" t="n">
        <f>SUM('CS01_1 年初结转和结余调整情况表'!W7)</f>
        <v>0.0</v>
      </c>
      <c r="X6" s="108" t="n">
        <f>SUM('CS01_1 年初结转和结余调整情况表'!X7)</f>
        <v>0.0</v>
      </c>
      <c r="Y6" s="108" t="n">
        <f>SUM('CS01_1 年初结转和结余调整情况表'!Y7)</f>
        <v>0.0</v>
      </c>
      <c r="Z6" s="108" t="n">
        <f>SUM('CS01_1 年初结转和结余调整情况表'!Z7)</f>
        <v>0.0</v>
      </c>
      <c r="AA6" s="108" t="n">
        <f>SUM('CS01_1 年初结转和结余调整情况表'!AA7)</f>
        <v>0.0</v>
      </c>
      <c r="AB6" s="108" t="n">
        <f>SUM('CS01_1 年初结转和结余调整情况表'!AB7)</f>
        <v>0.0</v>
      </c>
      <c r="AC6" s="108" t="n">
        <f>SUM('CS01_1 年初结转和结余调整情况表'!AC7)</f>
        <v>0.0</v>
      </c>
      <c r="AD6" s="108" t="n">
        <f>SUM('CS01_1 年初结转和结余调整情况表'!AD7)</f>
        <v>0.0</v>
      </c>
      <c r="AE6" s="108" t="n">
        <f>SUM('CS01_1 年初结转和结余调整情况表'!AE7)</f>
        <v>0.0</v>
      </c>
      <c r="AF6" s="108" t="n">
        <f>SUM('CS01_1 年初结转和结余调整情况表'!AF7)</f>
        <v>0.0</v>
      </c>
      <c r="AG6" s="108" t="n">
        <f>SUM('CS01_1 年初结转和结余调整情况表'!AG7)</f>
        <v>0.0</v>
      </c>
      <c r="AH6" s="108" t="n">
        <f>SUM('CS01_1 年初结转和结余调整情况表'!AH7)</f>
        <v>0.0</v>
      </c>
      <c r="AI6" s="108" t="n">
        <f>SUM('CS01_1 年初结转和结余调整情况表'!AI7)</f>
        <v>0.0</v>
      </c>
      <c r="AJ6" s="108" t="n">
        <f>SUM('CS01_1 年初结转和结余调整情况表'!AJ7)</f>
        <v>0.0</v>
      </c>
      <c r="AK6" s="108" t="n">
        <f>SUM('CS01_1 年初结转和结余调整情况表'!AK7)</f>
        <v>0.0</v>
      </c>
      <c r="AL6" s="108" t="n">
        <f>SUM('CS01_1 年初结转和结余调整情况表'!AL7)</f>
        <v>0.0</v>
      </c>
      <c r="AM6" s="108" t="n">
        <f>SUM('CS01_1 年初结转和结余调整情况表'!AM7)</f>
        <v>0.0</v>
      </c>
      <c r="AN6" s="108" t="n">
        <f>SUM('CS01_1 年初结转和结余调整情况表'!AN7)</f>
        <v>0.0</v>
      </c>
      <c r="AO6" s="108" t="n">
        <f>SUM('CS01_1 年初结转和结余调整情况表'!AO7)</f>
        <v>0.0</v>
      </c>
      <c r="AP6" s="108" t="n">
        <f>'CS01_1 年初结转和结余调整情况表'!F6 + 'CS01_1 年初结转和结余调整情况表'!J6</f>
        <v>0.0</v>
      </c>
      <c r="AQ6" s="108" t="n">
        <f>'CS01_1 年初结转和结余调整情况表'!G6 + 'CS01_1 年初结转和结余调整情况表'!K6</f>
        <v>0.0</v>
      </c>
      <c r="AR6" s="108" t="n">
        <f>'CS01_1 年初结转和结余调整情况表'!H6 + 'CS01_1 年初结转和结余调整情况表'!L6</f>
        <v>0.0</v>
      </c>
      <c r="AS6" s="298"/>
    </row>
    <row r="7" customHeight="true" ht="15.0">
      <c r="A7" s="270" t="inlineStr">
        <is>
          <t>2010301</t>
        </is>
      </c>
      <c r="B7" s="272"/>
      <c r="C7" s="272"/>
      <c r="D7" s="274" t="inlineStr">
        <is>
          <t>行政运行</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298"/>
    </row>
    <row r="8" customHeight="true" ht="15.0">
      <c r="A8" s="270" t="inlineStr">
        <is>
          <t>2120201</t>
        </is>
      </c>
      <c r="B8" s="272"/>
      <c r="C8" s="272"/>
      <c r="D8" s="274" t="inlineStr">
        <is>
          <t>城乡社区规划与管理</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298"/>
    </row>
    <row r="9" customHeight="true" ht="15.0">
      <c r="A9" s="270" t="inlineStr">
        <is>
          <t>2120199</t>
        </is>
      </c>
      <c r="B9" s="272"/>
      <c r="C9" s="272"/>
      <c r="D9" s="274" t="inlineStr">
        <is>
          <t>其他城乡社区管理事务支出</t>
        </is>
      </c>
      <c r="E9" s="108" t="n">
        <v>0.0</v>
      </c>
      <c r="F9" s="108" t="n">
        <v>0.0</v>
      </c>
      <c r="G9" s="108"/>
      <c r="H9" s="108"/>
      <c r="I9" s="108" t="n">
        <f>'CS01_1 年初结转和结余调整情况表'!M9 + 'CS01_1 年初结转和结余调整情况表'!Q9 + 'CS01_1 年初结转和结余调整情况表'!U9 + 'CS01_1 年初结转和结余调整情况表'!Y9 + 'CS01_1 年初结转和结余调整情况表'!AC9 + 'CS01_1 年初结转和结余调整情况表'!AG9 + 'CS01_1 年初结转和结余调整情况表'!AK9</f>
        <v>0.0</v>
      </c>
      <c r="J9" s="108" t="n">
        <f>'CS01_1 年初结转和结余调整情况表'!N9 + 'CS01_1 年初结转和结余调整情况表'!R9 + 'CS01_1 年初结转和结余调整情况表'!V9 + 'CS01_1 年初结转和结余调整情况表'!Z9 + 'CS01_1 年初结转和结余调整情况表'!AD9 + 'CS01_1 年初结转和结余调整情况表'!AH9 + 'CS01_1 年初结转和结余调整情况表'!AL9</f>
        <v>0.0</v>
      </c>
      <c r="K9" s="108" t="n">
        <f>'CS01_1 年初结转和结余调整情况表'!O9 + 'CS01_1 年初结转和结余调整情况表'!S9 + 'CS01_1 年初结转和结余调整情况表'!W9 + 'CS01_1 年初结转和结余调整情况表'!AA9 + 'CS01_1 年初结转和结余调整情况表'!AE9 + 'CS01_1 年初结转和结余调整情况表'!AI9 + 'CS01_1 年初结转和结余调整情况表'!AM9</f>
        <v>0.0</v>
      </c>
      <c r="L9" s="108" t="n">
        <f>'CS01_1 年初结转和结余调整情况表'!P9 + 'CS01_1 年初结转和结余调整情况表'!T9 + 'CS01_1 年初结转和结余调整情况表'!X9 + 'CS01_1 年初结转和结余调整情况表'!AB9 + 'CS01_1 年初结转和结余调整情况表'!AF9 + 'CS01_1 年初结转和结余调整情况表'!AJ9 + 'CS01_1 年初结转和结余调整情况表'!AN9</f>
        <v>0.0</v>
      </c>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f>'CS01_1 年初结转和结余调整情况表'!E9 + 'CS01_1 年初结转和结余调整情况表'!I9</f>
        <v>0.0</v>
      </c>
      <c r="AP9" s="108" t="n">
        <f>'CS01_1 年初结转和结余调整情况表'!F9 + 'CS01_1 年初结转和结余调整情况表'!J9</f>
        <v>0.0</v>
      </c>
      <c r="AQ9" s="108" t="n">
        <f>'CS01_1 年初结转和结余调整情况表'!G9 + 'CS01_1 年初结转和结余调整情况表'!K9</f>
        <v>0.0</v>
      </c>
      <c r="AR9" s="108" t="n">
        <f>'CS01_1 年初结转和结余调整情况表'!H9 + 'CS01_1 年初结转和结余调整情况表'!L9</f>
        <v>0.0</v>
      </c>
      <c r="AS9" s="298"/>
    </row>
    <row r="10" customHeight="true" ht="15.0">
      <c r="A10" s="300" t="inlineStr">
        <is>
          <t>注：1.本表反映单位年初结转和结余调整情况，包括差错更正、收回以前年度支出、归集调入、归集调出、归集上缴等情况。</t>
        </is>
      </c>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row>
    <row r="11" customHeight="true" ht="15.0">
      <c r="A11" s="302" t="inlineStr">
        <is>
          <t xml:space="preserve">       根据单位年初结转和结余调整情况，按支出功能分类科目分“类”“款”“项”分析填列。</t>
        </is>
      </c>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row>
    <row r="12" customHeight="true" ht="15.0">
      <c r="A12" s="302" t="inlineStr">
        <is>
          <t xml:space="preserve">       本表结转和结余数据，中央单位不包括事业单位的非财政拨款结余（累计结余）和专用结余（累计结余）；</t>
        </is>
      </c>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c r="AS12" s="242"/>
    </row>
    <row r="13" customHeight="true" ht="15.0">
      <c r="A13" s="302" t="inlineStr">
        <is>
          <t xml:space="preserve">       地方单位填报口径按照同级财政部门管理规定填报。</t>
        </is>
      </c>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row>
    <row r="14" customHeight="true" ht="15.0">
      <c r="A14" s="302" t="inlineStr">
        <is>
          <t xml:space="preserve">    2.“调整前年初结转和结余”为上年度部门决算年末结转和结余数，“调整后年初结转和结余”为本年度调整后年初结转和结余数。</t>
        </is>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row>
    <row r="15" customHeight="true" ht="15.0">
      <c r="A15" s="302" t="inlineStr">
        <is>
          <t xml:space="preserve">    3.“会计差错更正”“收回以前年度支出”填列单位因会计处理错误、收回以前年度支出而导致的结转结余调整金额（包括审计、监督检查等调整）；</t>
        </is>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row>
    <row r="16" customHeight="true" ht="15.0">
      <c r="A16" s="302" t="inlineStr">
        <is>
          <t xml:space="preserve">       “归集调入或调出”填列单位按照规定与其他单位调入调出结转结余资金金额；</t>
        </is>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row>
    <row r="17" customHeight="true" ht="15.0">
      <c r="A17" s="302" t="inlineStr">
        <is>
          <t xml:space="preserve">       “归集上缴和缴回资金”填列单位按照规定上缴结转结余资金金额；</t>
        </is>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row>
    <row r="18" customHeight="true" ht="15.0">
      <c r="A18" s="302" t="inlineStr">
        <is>
          <t xml:space="preserve">       “单位内部调剂”填列单位对结转结余资金改变用途，调整用于本单位其他项目等的调整金额。</t>
        </is>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row>
    <row r="19" customHeight="true" ht="15.0">
      <c r="A19" s="302" t="inlineStr">
        <is>
          <t xml:space="preserve">    4.“备注”栏应写明作为调整依据的文件号。</t>
        </is>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row>
    <row r="20" customHeight="true" ht="15.0">
      <c r="A20" s="302" t="inlineStr">
        <is>
          <t xml:space="preserve">    5.本表应作为部门决算填报说明第二部分的附件一并报送。</t>
        </is>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row>
  </sheetData>
  <mergeCells count="60">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0:AS10"/>
    <mergeCell ref="A11:AS11"/>
    <mergeCell ref="A12:AS12"/>
    <mergeCell ref="A13:AS13"/>
    <mergeCell ref="A14:AS14"/>
    <mergeCell ref="A15:AS15"/>
    <mergeCell ref="A16:AS16"/>
    <mergeCell ref="A17:AS17"/>
    <mergeCell ref="A18:AS18"/>
    <mergeCell ref="A19:AS19"/>
    <mergeCell ref="A20:AS20"/>
    <mergeCell ref="A8:C8"/>
    <mergeCell ref="A9:C9"/>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2627024.0</v>
      </c>
      <c r="D4" s="24" t="n">
        <v>2627023.04</v>
      </c>
      <c r="E4" s="24" t="n">
        <v>2627023.04</v>
      </c>
      <c r="F4" s="22" t="inlineStr">
        <is>
          <t>一、一般公共服务支出</t>
        </is>
      </c>
      <c r="G4" s="18" t="inlineStr">
        <is>
          <t>32</t>
        </is>
      </c>
      <c r="H4" s="24" t="n">
        <v>0.0</v>
      </c>
      <c r="I4" s="24" t="n">
        <v>0.0</v>
      </c>
      <c r="J4" s="24" t="n">
        <v>0.0</v>
      </c>
      <c r="K4" s="22" t="inlineStr">
        <is>
          <t>一、基本支出</t>
        </is>
      </c>
      <c r="L4" s="18" t="inlineStr">
        <is>
          <t>58</t>
        </is>
      </c>
      <c r="M4" s="24" t="n">
        <f>'Z01 收入支出决算总表'!M5 + 'Z01 收入支出决算总表'!M6</f>
        <v>1847701.23</v>
      </c>
      <c r="N4" s="24" t="n">
        <f>'Z01 收入支出决算总表'!N5 + 'Z01 收入支出决算总表'!N6</f>
        <v>1847701.23</v>
      </c>
      <c r="O4" s="26" t="n">
        <f>'Z01 收入支出决算总表'!O5 + 'Z01 收入支出决算总表'!O6</f>
        <v>1847701.23</v>
      </c>
    </row>
    <row r="5" customHeight="true" ht="15.0">
      <c r="A5" s="22" t="inlineStr">
        <is>
          <t>二、政府性基金预算财政拨款收入</t>
        </is>
      </c>
      <c r="B5" s="18" t="inlineStr">
        <is>
          <t>2</t>
        </is>
      </c>
      <c r="C5" s="24" t="n">
        <v>6.0564735E7</v>
      </c>
      <c r="D5" s="24" t="n">
        <v>6.0564734E7</v>
      </c>
      <c r="E5" s="24" t="n">
        <v>6.0564734E7</v>
      </c>
      <c r="F5" s="22" t="inlineStr">
        <is>
          <t>二、外交支出</t>
        </is>
      </c>
      <c r="G5" s="18" t="inlineStr">
        <is>
          <t>33</t>
        </is>
      </c>
      <c r="H5" s="24" t="n">
        <v>0.0</v>
      </c>
      <c r="I5" s="24" t="n">
        <v>0.0</v>
      </c>
      <c r="J5" s="24" t="n">
        <v>0.0</v>
      </c>
      <c r="K5" s="22" t="inlineStr">
        <is>
          <t xml:space="preserve">      人员经费</t>
        </is>
      </c>
      <c r="L5" s="18" t="inlineStr">
        <is>
          <t>59</t>
        </is>
      </c>
      <c r="M5" s="24" t="n">
        <v>1622460.0</v>
      </c>
      <c r="N5" s="24" t="n">
        <v>1622460.0</v>
      </c>
      <c r="O5" s="26" t="n">
        <v>1622460.0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225241.23</v>
      </c>
      <c r="N6" s="24" t="n">
        <v>225241.23</v>
      </c>
      <c r="O6" s="26" t="n">
        <v>225241.23</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6.134405777E7</v>
      </c>
      <c r="N7" s="24" t="n">
        <v>6.134405581E7</v>
      </c>
      <c r="O7" s="26" t="n">
        <v>6.134405581E7</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6.3142265E7</v>
      </c>
      <c r="I14" s="24" t="n">
        <v>6.314226304E7</v>
      </c>
      <c r="J14" s="24" t="n">
        <v>6.314226304E7</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6.319175704E7</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1622460.0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962786.47</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6.060651057E7</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49494.0</v>
      </c>
      <c r="I26" s="24" t="n">
        <v>49494.0</v>
      </c>
      <c r="J26" s="24" t="n">
        <v>49494.0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6.3191759E7</v>
      </c>
      <c r="D30" s="24" t="n">
        <f>('Z01 收入支出决算总表'!D4+'Z01 收入支出决算总表'!D5+'Z01 收入支出决算总表'!D6+'Z01 收入支出决算总表'!D7+'Z01 收入支出决算总表'!D8+'Z01 收入支出决算总表'!D9+'Z01 收入支出决算总表'!D10+'Z01 收入支出决算总表'!D11)</f>
        <v>6.319175704E7</v>
      </c>
      <c r="E30" s="24" t="n">
        <f>('Z01 收入支出决算总表'!E4+'Z01 收入支出决算总表'!E5+'Z01 收入支出决算总表'!E6+'Z01 收入支出决算总表'!E7+'Z01 收入支出决算总表'!E8+'Z01 收入支出决算总表'!E9+'Z01 收入支出决算总表'!E10+'Z01 收入支出决算总表'!E11)</f>
        <v>6.319175704E7</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6.3191759E7</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6.319175704E7</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6.319175704E7</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6.3191759E7</v>
      </c>
      <c r="D34" s="54" t="n">
        <f>('Z01 收入支出决算总表'!D30+'Z01 收入支出决算总表'!D31+'Z01 收入支出决算总表'!D32)</f>
        <v>6.319175704E7</v>
      </c>
      <c r="E34" s="54" t="n">
        <f>('Z01 收入支出决算总表'!E30+'Z01 收入支出决算总表'!E31+'Z01 收入支出决算总表'!E32)</f>
        <v>6.319175704E7</v>
      </c>
      <c r="F34" s="56" t="inlineStr">
        <is>
          <t>总计</t>
        </is>
      </c>
      <c r="G34" s="58"/>
      <c r="H34" s="60"/>
      <c r="I34" s="62"/>
      <c r="J34" s="58"/>
      <c r="K34" s="58"/>
      <c r="L34" s="52" t="inlineStr">
        <is>
          <t>88</t>
        </is>
      </c>
      <c r="M34" s="54" t="n">
        <f>'Z01 收入支出决算总表'!M30 + 'Z01 收入支出决算总表'!M32</f>
        <v>6.3191759E7</v>
      </c>
      <c r="N34" s="54" t="n">
        <f>'Z01 收入支出决算总表'!N30 + 'Z01 收入支出决算总表'!N32</f>
        <v>6.319175704E7</v>
      </c>
      <c r="O34" s="64" t="n">
        <f>('Z01 收入支出决算总表'!O30+'Z01 收入支出决算总表'!O31+'Z01 收入支出决算总表'!O32)</f>
        <v>6.319175704E7</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92"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6.319175704E7</v>
      </c>
      <c r="D5" s="108" t="n">
        <v>3734990.88</v>
      </c>
      <c r="E5" s="108" t="n">
        <f>'CS02 主要指标变动情况表'!C5 - 'CS02 主要指标变动情况表'!D5</f>
        <v>5.945676616E7</v>
      </c>
      <c r="F5" s="108" t="n">
        <f>'CS02 主要指标变动情况表'!E5 / 'CS02 主要指标变动情况表'!D5 * 100</f>
        <v>1591.89</v>
      </c>
      <c r="G5" s="298" t="inlineStr">
        <is>
          <t>因机构改革，财政拨款调增</t>
        </is>
      </c>
    </row>
    <row r="6" customHeight="true" ht="15.0">
      <c r="A6" s="112" t="inlineStr">
        <is>
          <t xml:space="preserve">      其中：一般公共预算财政拨款</t>
        </is>
      </c>
      <c r="B6" s="104" t="inlineStr">
        <is>
          <t>3</t>
        </is>
      </c>
      <c r="C6" s="108" t="n">
        <f>'Z07 一般公共预算财政拨款收入支出决算表'!H6</f>
        <v>2627023.04</v>
      </c>
      <c r="D6" s="108" t="n">
        <v>3734990.88</v>
      </c>
      <c r="E6" s="108" t="n">
        <f>'CS02 主要指标变动情况表'!C6 - 'CS02 主要指标变动情况表'!D6</f>
        <v>-1107967.84</v>
      </c>
      <c r="F6" s="108" t="n">
        <f>'CS02 主要指标变动情况表'!E6 / 'CS02 主要指标变动情况表'!D6 * 100</f>
        <v>-29.66</v>
      </c>
      <c r="G6" s="298" t="inlineStr">
        <is>
          <t>因机构改革，财政拨款调增</t>
        </is>
      </c>
    </row>
    <row r="7" customHeight="true" ht="15.0">
      <c r="A7" s="112" t="inlineStr">
        <is>
          <t xml:space="preserve">            政府性基金预算财政拨款</t>
        </is>
      </c>
      <c r="B7" s="104" t="inlineStr">
        <is>
          <t>4</t>
        </is>
      </c>
      <c r="C7" s="108" t="n">
        <f>'Z09 政府性基金预算财政拨款收入支出决算表'!H6</f>
        <v>6.0564734E7</v>
      </c>
      <c r="D7" s="108" t="n">
        <v>0.0</v>
      </c>
      <c r="E7" s="108" t="n">
        <f>'CS02 主要指标变动情况表'!C7 - 'CS02 主要指标变动情况表'!D7</f>
        <v>6.0564734E7</v>
      </c>
      <c r="F7" s="108" t="n">
        <f>'CS02 主要指标变动情况表'!E7 / 'CS02 主要指标变动情况表'!D7 * 100</f>
        <v>0.0</v>
      </c>
      <c r="G7" s="298"/>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98"/>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98"/>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98"/>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98"/>
    </row>
    <row r="12" customHeight="true" ht="15.0">
      <c r="A12" s="112" t="inlineStr">
        <is>
          <t xml:space="preserve">    2.本年支出</t>
        </is>
      </c>
      <c r="B12" s="104" t="inlineStr">
        <is>
          <t>9</t>
        </is>
      </c>
      <c r="C12" s="108" t="n">
        <f>'Z04 支出决算表'!E6</f>
        <v>6.319175704E7</v>
      </c>
      <c r="D12" s="108" t="n">
        <v>3734990.88</v>
      </c>
      <c r="E12" s="108" t="n">
        <f>'CS02 主要指标变动情况表'!C12 - 'CS02 主要指标变动情况表'!D12</f>
        <v>5.945676616E7</v>
      </c>
      <c r="F12" s="108" t="n">
        <f>'CS02 主要指标变动情况表'!E12 / 'CS02 主要指标变动情况表'!D12 * 100</f>
        <v>1591.89</v>
      </c>
      <c r="G12" s="298" t="inlineStr">
        <is>
          <t>因机构改革，财政拨款调增</t>
        </is>
      </c>
    </row>
    <row r="13" customHeight="true" ht="15.0">
      <c r="A13" s="112" t="inlineStr">
        <is>
          <t xml:space="preserve">      其中：基本支出</t>
        </is>
      </c>
      <c r="B13" s="104" t="inlineStr">
        <is>
          <t>10</t>
        </is>
      </c>
      <c r="C13" s="108" t="n">
        <f>'Z04 支出决算表'!F6</f>
        <v>1847701.23</v>
      </c>
      <c r="D13" s="108" t="n">
        <v>3409795.59</v>
      </c>
      <c r="E13" s="108" t="n">
        <f>'CS02 主要指标变动情况表'!C13 - 'CS02 主要指标变动情况表'!D13</f>
        <v>-1562094.36</v>
      </c>
      <c r="F13" s="108" t="n">
        <f>'CS02 主要指标变动情况表'!E13 / 'CS02 主要指标变动情况表'!D13 * 100</f>
        <v>-45.81</v>
      </c>
      <c r="G13" s="298" t="inlineStr">
        <is>
          <t>因机构改革，财政拨款调减</t>
        </is>
      </c>
    </row>
    <row r="14" customHeight="true" ht="15.0">
      <c r="A14" s="112" t="inlineStr">
        <is>
          <t xml:space="preserve">            （1）人员经费</t>
        </is>
      </c>
      <c r="B14" s="104" t="inlineStr">
        <is>
          <t>11</t>
        </is>
      </c>
      <c r="C14" s="108" t="n">
        <f>'Z05_1 基本支出决算明细表'!F6 + 'Z05_1 基本支出决算明细表'!AV6</f>
        <v>1622460.0</v>
      </c>
      <c r="D14" s="108" t="n">
        <v>3216295.59</v>
      </c>
      <c r="E14" s="108" t="n">
        <f>'CS02 主要指标变动情况表'!C14 - 'CS02 主要指标变动情况表'!D14</f>
        <v>-1593835.59</v>
      </c>
      <c r="F14" s="108" t="n">
        <f>'CS02 主要指标变动情况表'!E14 / 'CS02 主要指标变动情况表'!D14 * 100</f>
        <v>-49.56</v>
      </c>
      <c r="G14" s="298" t="inlineStr">
        <is>
          <t>因机构改革，财政拨款调减</t>
        </is>
      </c>
    </row>
    <row r="15" customHeight="true" ht="15.0">
      <c r="A15" s="112" t="inlineStr">
        <is>
          <t xml:space="preserve">            （2）公用经费</t>
        </is>
      </c>
      <c r="B15" s="104" t="inlineStr">
        <is>
          <t>12</t>
        </is>
      </c>
      <c r="C15" s="108" t="n">
        <f>'Z05_1 基本支出决算明细表'!E6 - 'Z05_1 基本支出决算明细表'!F6 - 'Z05_1 基本支出决算明细表'!AV6</f>
        <v>225241.23</v>
      </c>
      <c r="D15" s="108" t="n">
        <v>193500.0</v>
      </c>
      <c r="E15" s="108" t="n">
        <f>'CS02 主要指标变动情况表'!C15 - 'CS02 主要指标变动情况表'!D15</f>
        <v>31741.23</v>
      </c>
      <c r="F15" s="108" t="n">
        <f>'CS02 主要指标变动情况表'!E15 / 'CS02 主要指标变动情况表'!D15 * 100</f>
        <v>16.4</v>
      </c>
      <c r="G15" s="298" t="inlineStr">
        <is>
          <t>因机构改革，财政拨款调增</t>
        </is>
      </c>
    </row>
    <row r="16" customHeight="true" ht="15.0">
      <c r="A16" s="112" t="inlineStr">
        <is>
          <t xml:space="preserve">            项目支出</t>
        </is>
      </c>
      <c r="B16" s="104" t="inlineStr">
        <is>
          <t>13</t>
        </is>
      </c>
      <c r="C16" s="108" t="n">
        <f>'Z04 支出决算表'!G6</f>
        <v>6.134405581E7</v>
      </c>
      <c r="D16" s="108" t="n">
        <v>325195.29</v>
      </c>
      <c r="E16" s="108" t="n">
        <f>'CS02 主要指标变动情况表'!C16 - 'CS02 主要指标变动情况表'!D16</f>
        <v>6.101886052E7</v>
      </c>
      <c r="F16" s="108" t="n">
        <f>'CS02 主要指标变动情况表'!E16 / 'CS02 主要指标变动情况表'!D16 * 100</f>
        <v>18763.76</v>
      </c>
      <c r="G16" s="298" t="inlineStr">
        <is>
          <t>因机构改革，财政拨款调增</t>
        </is>
      </c>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98"/>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98"/>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98"/>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98"/>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98"/>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98"/>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98"/>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98"/>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98"/>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98"/>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98"/>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98"/>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98"/>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98"/>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2.0</v>
      </c>
      <c r="D33" s="228" t="n">
        <v>2.0</v>
      </c>
      <c r="E33" s="228" t="n">
        <f>'CS02 主要指标变动情况表'!C33 - 'CS02 主要指标变动情况表'!D33</f>
        <v>0.0</v>
      </c>
      <c r="F33" s="108" t="n">
        <f>'CS02 主要指标变动情况表'!E33 / 'CS02 主要指标变动情况表'!D33 * 100</f>
        <v>0.0</v>
      </c>
      <c r="G33" s="298" t="inlineStr">
        <is>
          <t>因机构改革，经核实为1个独立编制机构</t>
        </is>
      </c>
    </row>
    <row r="34" customHeight="true" ht="15.0">
      <c r="A34" s="112" t="inlineStr">
        <is>
          <t xml:space="preserve">    2.独立核算机构数</t>
        </is>
      </c>
      <c r="B34" s="104" t="inlineStr">
        <is>
          <t>31</t>
        </is>
      </c>
      <c r="C34" s="228" t="n">
        <f>'F02 基本数字表'!F7</f>
        <v>1.0</v>
      </c>
      <c r="D34" s="228" t="n">
        <v>1.0</v>
      </c>
      <c r="E34" s="228" t="n">
        <f>'CS02 主要指标变动情况表'!C34 - 'CS02 主要指标变动情况表'!D34</f>
        <v>0.0</v>
      </c>
      <c r="F34" s="108" t="n">
        <f>'CS02 主要指标变动情况表'!E34 / 'CS02 主要指标变动情况表'!D34 * 100</f>
        <v>0.0</v>
      </c>
      <c r="G34" s="298"/>
    </row>
    <row r="35" customHeight="true" ht="15.0">
      <c r="A35" s="112" t="inlineStr">
        <is>
          <t xml:space="preserve">    3.年末实有人数</t>
        </is>
      </c>
      <c r="B35" s="104" t="inlineStr">
        <is>
          <t>32</t>
        </is>
      </c>
      <c r="C35" s="228" t="n">
        <f>'F02 基本数字表'!G7</f>
        <v>24.0</v>
      </c>
      <c r="D35" s="228" t="n">
        <v>21.0</v>
      </c>
      <c r="E35" s="228" t="n">
        <f>'CS02 主要指标变动情况表'!C35 - 'CS02 主要指标变动情况表'!D35</f>
        <v>3.0</v>
      </c>
      <c r="F35" s="108" t="n">
        <f>'CS02 主要指标变动情况表'!E35 / 'CS02 主要指标变动情况表'!D35 * 100</f>
        <v>14.29</v>
      </c>
      <c r="G35" s="298" t="inlineStr">
        <is>
          <t>因机构改革，人员调增</t>
        </is>
      </c>
    </row>
    <row r="36" customHeight="true" ht="15.0">
      <c r="A36" s="112" t="inlineStr">
        <is>
          <t xml:space="preserve">      在职人员</t>
        </is>
      </c>
      <c r="B36" s="104" t="inlineStr">
        <is>
          <t>33</t>
        </is>
      </c>
      <c r="C36" s="228" t="n">
        <f>'F02 基本数字表'!H7</f>
        <v>24.0</v>
      </c>
      <c r="D36" s="228" t="n">
        <v>21.0</v>
      </c>
      <c r="E36" s="228" t="n">
        <f>'CS02 主要指标变动情况表'!C36 - 'CS02 主要指标变动情况表'!D36</f>
        <v>3.0</v>
      </c>
      <c r="F36" s="108" t="n">
        <f>'CS02 主要指标变动情况表'!E36 / 'CS02 主要指标变动情况表'!D36 * 100</f>
        <v>14.29</v>
      </c>
      <c r="G36" s="298" t="inlineStr">
        <is>
          <t>因机构改革，人员调增</t>
        </is>
      </c>
    </row>
    <row r="37" customHeight="true" ht="15.0">
      <c r="A37" s="112" t="inlineStr">
        <is>
          <t xml:space="preserve">        其中：行政人员</t>
        </is>
      </c>
      <c r="B37" s="104" t="inlineStr">
        <is>
          <t>34</t>
        </is>
      </c>
      <c r="C37" s="228" t="n">
        <f>'F02 基本数字表'!M7 + 'F02 基本数字表'!T7</f>
        <v>0.0</v>
      </c>
      <c r="D37" s="228" t="n">
        <v>0.0</v>
      </c>
      <c r="E37" s="228" t="n">
        <f>'CS02 主要指标变动情况表'!C37 - 'CS02 主要指标变动情况表'!D37</f>
        <v>0.0</v>
      </c>
      <c r="F37" s="108" t="n">
        <f>'CS02 主要指标变动情况表'!E37 / 'CS02 主要指标变动情况表'!D37 * 100</f>
        <v>0.0</v>
      </c>
      <c r="G37" s="298" t="inlineStr">
        <is>
          <t>因机构改革，人员调增</t>
        </is>
      </c>
    </row>
    <row r="38" customHeight="true" ht="15.0">
      <c r="A38" s="112" t="inlineStr">
        <is>
          <t xml:space="preserve">              参照公务员法管理事业人员</t>
        </is>
      </c>
      <c r="B38" s="104" t="inlineStr">
        <is>
          <t>35</t>
        </is>
      </c>
      <c r="C38" s="228" t="n">
        <f>'F02 基本数字表'!N7 + 'F02 基本数字表'!U7</f>
        <v>0.0</v>
      </c>
      <c r="D38" s="228" t="n">
        <v>1.0</v>
      </c>
      <c r="E38" s="228" t="n">
        <f>'CS02 主要指标变动情况表'!C38 - 'CS02 主要指标变动情况表'!D38</f>
        <v>-1.0</v>
      </c>
      <c r="F38" s="108" t="n">
        <f>'CS02 主要指标变动情况表'!E38 / 'CS02 主要指标变动情况表'!D38 * 100</f>
        <v>-100.0</v>
      </c>
      <c r="G38" s="298" t="inlineStr">
        <is>
          <t>因机构改革，人员调减</t>
        </is>
      </c>
    </row>
    <row r="39" customHeight="true" ht="15.0">
      <c r="A39" s="112" t="inlineStr">
        <is>
          <t xml:space="preserve">              非参公事业人员</t>
        </is>
      </c>
      <c r="B39" s="104" t="inlineStr">
        <is>
          <t>36</t>
        </is>
      </c>
      <c r="C39" s="228" t="n">
        <f>'F02 基本数字表'!O7 + 'F02 基本数字表'!V7 + 'F02 基本数字表'!Z7</f>
        <v>24.0</v>
      </c>
      <c r="D39" s="228" t="n">
        <v>20.0</v>
      </c>
      <c r="E39" s="228" t="n">
        <f>'CS02 主要指标变动情况表'!C39 - 'CS02 主要指标变动情况表'!D39</f>
        <v>4.0</v>
      </c>
      <c r="F39" s="108" t="n">
        <f>'CS02 主要指标变动情况表'!E39 / 'CS02 主要指标变动情况表'!D39 * 100</f>
        <v>20.0</v>
      </c>
      <c r="G39" s="298" t="inlineStr">
        <is>
          <t>因机构改革，人员调增</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98"/>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98"/>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98"/>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98"/>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98"/>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98"/>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98"/>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98"/>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98"/>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98"/>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98"/>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98"/>
    </row>
    <row r="54" customHeight="true" ht="15.0">
      <c r="A54" s="112" t="inlineStr">
        <is>
          <t xml:space="preserve">    3.培训费</t>
        </is>
      </c>
      <c r="B54" s="104" t="inlineStr">
        <is>
          <t>51</t>
        </is>
      </c>
      <c r="C54" s="108" t="n">
        <f>'F03 机构运行信息表'!E25</f>
        <v>5520.0</v>
      </c>
      <c r="D54" s="108" t="n">
        <v>0.0</v>
      </c>
      <c r="E54" s="108" t="n">
        <f>'CS02 主要指标变动情况表'!C54 - 'CS02 主要指标变动情况表'!D54</f>
        <v>5520.0</v>
      </c>
      <c r="F54" s="108" t="n">
        <f>'CS02 主要指标变动情况表'!E54 / 'CS02 主要指标变动情况表'!D54 * 100</f>
        <v>0.0</v>
      </c>
      <c r="G54" s="298"/>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98"/>
    </row>
    <row r="56" customHeight="true" ht="15.0">
      <c r="A56" s="112" t="inlineStr">
        <is>
          <t xml:space="preserve">    5.机关运行经费</t>
        </is>
      </c>
      <c r="B56" s="104" t="inlineStr">
        <is>
          <t>53</t>
        </is>
      </c>
      <c r="C56" s="108" t="n">
        <f>'F03 机构运行信息表'!E26</f>
        <v>0.0</v>
      </c>
      <c r="D56" s="108" t="n">
        <v>193500.0</v>
      </c>
      <c r="E56" s="108" t="n">
        <f>'CS02 主要指标变动情况表'!C56 - 'CS02 主要指标变动情况表'!D56</f>
        <v>-193500.0</v>
      </c>
      <c r="F56" s="108" t="n">
        <f>'CS02 主要指标变动情况表'!E56 / 'CS02 主要指标变动情况表'!D56 * 100</f>
        <v>-100.0</v>
      </c>
      <c r="G56" s="298" t="inlineStr">
        <is>
          <t>因机构改革，财政拨款调减</t>
        </is>
      </c>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6.3191759E7</v>
      </c>
      <c r="D58" s="108" t="n">
        <v>1647000.0</v>
      </c>
      <c r="E58" s="108" t="n">
        <f>'CS02 主要指标变动情况表'!C58 - 'CS02 主要指标变动情况表'!D58</f>
        <v>6.1544759E7</v>
      </c>
      <c r="F58" s="108" t="n">
        <f>'CS02 主要指标变动情况表'!E58 / 'CS02 主要指标变动情况表'!D58 * 100</f>
        <v>3736.78</v>
      </c>
      <c r="G58" s="298" t="inlineStr">
        <is>
          <t>因机构改革，财政拨款调增</t>
        </is>
      </c>
    </row>
    <row r="59" customHeight="true" ht="15.0">
      <c r="A59" s="112" t="inlineStr">
        <is>
          <t xml:space="preserve">      本年支出合计</t>
        </is>
      </c>
      <c r="B59" s="104" t="inlineStr">
        <is>
          <t>56</t>
        </is>
      </c>
      <c r="C59" s="108" t="n">
        <f>'Z01 收入支出决算总表'!M30</f>
        <v>6.3191759E7</v>
      </c>
      <c r="D59" s="108" t="n">
        <v>1647000.0</v>
      </c>
      <c r="E59" s="108" t="n">
        <f>'CS02 主要指标变动情况表'!C59 - 'CS02 主要指标变动情况表'!D59</f>
        <v>6.1544759E7</v>
      </c>
      <c r="F59" s="108" t="n">
        <f>'CS02 主要指标变动情况表'!E59 / 'CS02 主要指标变动情况表'!D59 * 100</f>
        <v>3736.78</v>
      </c>
      <c r="G59" s="298" t="inlineStr">
        <is>
          <t>因机构改革，财政拨款调增</t>
        </is>
      </c>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98"/>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6.319175704E7</v>
      </c>
      <c r="D62" s="108" t="n">
        <v>3734990.88</v>
      </c>
      <c r="E62" s="108" t="n">
        <f>'CS02 主要指标变动情况表'!C62 - 'CS02 主要指标变动情况表'!D62</f>
        <v>5.945676616E7</v>
      </c>
      <c r="F62" s="108" t="n">
        <f>'CS02 主要指标变动情况表'!E62 / 'CS02 主要指标变动情况表'!D62 * 100</f>
        <v>1591.89</v>
      </c>
      <c r="G62" s="298" t="inlineStr">
        <is>
          <t>因机构改革，财政拨款调增</t>
        </is>
      </c>
    </row>
    <row r="63" customHeight="true" ht="15.0">
      <c r="A63" s="112" t="inlineStr">
        <is>
          <t xml:space="preserve">      本年支出合计</t>
        </is>
      </c>
      <c r="B63" s="104" t="inlineStr">
        <is>
          <t>60</t>
        </is>
      </c>
      <c r="C63" s="108" t="n">
        <f>'Z01 收入支出决算总表'!N30</f>
        <v>6.319175704E7</v>
      </c>
      <c r="D63" s="108" t="n">
        <v>3734990.88</v>
      </c>
      <c r="E63" s="108" t="n">
        <f>'CS02 主要指标变动情况表'!C63 - 'CS02 主要指标变动情况表'!D63</f>
        <v>5.945676616E7</v>
      </c>
      <c r="F63" s="108" t="n">
        <f>'CS02 主要指标变动情况表'!E63 / 'CS02 主要指标变动情况表'!D63 * 100</f>
        <v>1591.89</v>
      </c>
      <c r="G63" s="298" t="inlineStr">
        <is>
          <t>因机构改革，财政拨款调增</t>
        </is>
      </c>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304"/>
    </row>
    <row r="65" customHeight="true" ht="15.0">
      <c r="A65" s="306" t="inlineStr">
        <is>
          <t>注：1.本表反映单位本年收支余、资产负债、机构人员等主要指标与上年数对比变动情况及变动原因，各单位均需填报本表。</t>
        </is>
      </c>
      <c r="B65" s="308"/>
      <c r="C65" s="140"/>
      <c r="D65" s="140"/>
      <c r="E65" s="140"/>
      <c r="F65" s="140"/>
      <c r="G65" s="140"/>
    </row>
    <row r="66" customHeight="true" ht="15.0">
      <c r="A66" s="306" t="inlineStr">
        <is>
          <t xml:space="preserve">    2.事业收入中含事业单位财政专户管理资金收入。</t>
        </is>
      </c>
      <c r="B66" s="308"/>
      <c r="C66" s="140"/>
      <c r="D66" s="140"/>
      <c r="E66" s="140"/>
      <c r="F66" s="140"/>
      <c r="G66" s="140"/>
    </row>
    <row r="67" customHeight="true" ht="15.0">
      <c r="A67" s="306" t="inlineStr">
        <is>
          <t xml:space="preserve">    3.其他收入指单位取得的除财政拨款、事业收入、经营收入、上级补助收入、附属单位上缴收入以外的收入。</t>
        </is>
      </c>
      <c r="B67" s="308"/>
      <c r="C67" s="140"/>
      <c r="D67" s="140"/>
      <c r="E67" s="140"/>
      <c r="F67" s="140"/>
      <c r="G67" s="140"/>
    </row>
    <row r="68" customHeight="true" ht="15.0">
      <c r="A68" s="306" t="inlineStr">
        <is>
          <t xml:space="preserve">    4.结转和结余包括单位财政拨款结转和结余及其他资金结转和结余。</t>
        </is>
      </c>
      <c r="B68" s="308"/>
      <c r="C68" s="140"/>
      <c r="D68" s="140"/>
      <c r="E68" s="140"/>
      <c r="F68" s="140"/>
      <c r="G68" s="140"/>
    </row>
    <row r="69" customHeight="true" ht="15.0">
      <c r="A69" s="306" t="inlineStr">
        <is>
          <t xml:space="preserve">    5.主要指标上下年变动幅度超过20%，其中机构人员指标上下年有变动的，应具体核实并说明原因。</t>
        </is>
      </c>
      <c r="B69" s="140"/>
      <c r="C69" s="140"/>
      <c r="D69" s="140"/>
      <c r="E69" s="140"/>
      <c r="F69" s="140"/>
      <c r="G69" s="140"/>
    </row>
    <row r="70" customHeight="true" ht="15.0">
      <c r="A70" s="306"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0" t="inlineStr">
        <is>
          <t>评价指标</t>
        </is>
      </c>
      <c r="B1" s="78"/>
      <c r="C1" s="78"/>
      <c r="D1" s="78"/>
      <c r="E1" s="90"/>
      <c r="F1" s="78"/>
      <c r="G1" s="312" t="inlineStr">
        <is>
          <t>计算值</t>
        </is>
      </c>
      <c r="H1" s="312" t="inlineStr">
        <is>
          <t>得分</t>
        </is>
      </c>
      <c r="I1" s="312" t="inlineStr">
        <is>
          <t>指标说明</t>
        </is>
      </c>
      <c r="J1" s="312" t="inlineStr">
        <is>
          <t>评分标准</t>
        </is>
      </c>
    </row>
    <row r="2" customHeight="true" ht="21.75">
      <c r="A2" s="314" t="inlineStr">
        <is>
          <t>一级指标</t>
        </is>
      </c>
      <c r="B2" s="90"/>
      <c r="C2" s="316" t="inlineStr">
        <is>
          <t>二级指标</t>
        </is>
      </c>
      <c r="D2" s="78"/>
      <c r="E2" s="314"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18" t="inlineStr">
        <is>
          <t>预算编制及执行情况</t>
        </is>
      </c>
      <c r="B4" s="318" t="inlineStr">
        <is>
          <t>90</t>
        </is>
      </c>
      <c r="C4" s="320" t="inlineStr">
        <is>
          <t>预算编制的准确完整性</t>
        </is>
      </c>
      <c r="D4" s="322" t="inlineStr">
        <is>
          <t>30</t>
        </is>
      </c>
      <c r="E4" s="324" t="inlineStr">
        <is>
          <t>财政拨款收入预决算差异率</t>
        </is>
      </c>
      <c r="F4" s="92" t="inlineStr">
        <is>
          <t>3</t>
        </is>
      </c>
      <c r="G4" s="108" t="n">
        <f>'LH01 部门决算量化评价表'!G4</f>
        <v>0.0</v>
      </c>
      <c r="H4" s="326" t="n">
        <f>'LH01 部门决算量化评价表'!H4</f>
        <v>3.0</v>
      </c>
      <c r="I4" s="324" t="inlineStr">
        <is>
          <t>财政拨款收入：（决算数－年初预算数）/年初预算数*100%</t>
        </is>
      </c>
      <c r="J4" s="324" t="inlineStr">
        <is>
          <t>差异率＝0，得满分；差异率（绝对值）&gt;0时，每增加5%（含）扣减0.5分，减至0分为止。</t>
        </is>
      </c>
    </row>
    <row r="5" customHeight="true" ht="45.0">
      <c r="A5" s="90"/>
      <c r="B5" s="90"/>
      <c r="C5" s="90"/>
      <c r="D5" s="78"/>
      <c r="E5" s="324" t="inlineStr">
        <is>
          <t>事业收入预决算差异率</t>
        </is>
      </c>
      <c r="F5" s="92" t="inlineStr">
        <is>
          <t>5</t>
        </is>
      </c>
      <c r="G5" s="108" t="n">
        <f>'LH01 部门决算量化评价表'!G5</f>
        <v>0.0</v>
      </c>
      <c r="H5" s="326" t="n">
        <f>'LH01 部门决算量化评价表'!H5</f>
        <v>5.0</v>
      </c>
      <c r="I5" s="324" t="inlineStr">
        <is>
          <t>事业收入：（决算数－年初预算数）/年初预算数*100%</t>
        </is>
      </c>
      <c r="J5" s="324" t="inlineStr">
        <is>
          <t>差异率＝0，得满分；差异率（绝对值）&gt;0时，每增加5%（含）扣减0.5分，减至0分为止。</t>
        </is>
      </c>
    </row>
    <row r="6" customHeight="true" ht="45.0">
      <c r="A6" s="90"/>
      <c r="B6" s="90"/>
      <c r="C6" s="90"/>
      <c r="D6" s="78"/>
      <c r="E6" s="324" t="inlineStr">
        <is>
          <t>经营收入预决算差异率</t>
        </is>
      </c>
      <c r="F6" s="92" t="inlineStr">
        <is>
          <t>3</t>
        </is>
      </c>
      <c r="G6" s="108" t="n">
        <f>'LH01 部门决算量化评价表'!G6</f>
        <v>0.0</v>
      </c>
      <c r="H6" s="326" t="n">
        <f>'LH01 部门决算量化评价表'!H6</f>
        <v>3.0</v>
      </c>
      <c r="I6" s="324" t="inlineStr">
        <is>
          <t>经营收入：（决算数－年初预算数）/年初预算数*100%</t>
        </is>
      </c>
      <c r="J6" s="324" t="inlineStr">
        <is>
          <t>差异率＝0，得满分；差异率（绝对值）&gt;0时，每增加5%（含）扣减0.5分，减至0分为止。</t>
        </is>
      </c>
    </row>
    <row r="7" customHeight="true" ht="45.0">
      <c r="A7" s="90"/>
      <c r="B7" s="90"/>
      <c r="C7" s="90"/>
      <c r="D7" s="78"/>
      <c r="E7" s="324" t="inlineStr">
        <is>
          <t>其他收入预决算差异率</t>
        </is>
      </c>
      <c r="F7" s="92" t="inlineStr">
        <is>
          <t>5</t>
        </is>
      </c>
      <c r="G7" s="108" t="n">
        <f>'LH01 部门决算量化评价表'!G7</f>
        <v>0.0</v>
      </c>
      <c r="H7" s="326" t="n">
        <f>'LH01 部门决算量化评价表'!H7</f>
        <v>5.0</v>
      </c>
      <c r="I7" s="324" t="inlineStr">
        <is>
          <t>其他收入：（决算数－年初预算数）/年初预算数*100%</t>
        </is>
      </c>
      <c r="J7" s="324" t="inlineStr">
        <is>
          <t>差异率＝0，得满分；差异率（绝对值）&gt;0时，每增加5%（含）扣减0.5分，减至0分为止。</t>
        </is>
      </c>
    </row>
    <row r="8" customHeight="true" ht="45.0">
      <c r="A8" s="90"/>
      <c r="B8" s="90"/>
      <c r="C8" s="90"/>
      <c r="D8" s="78"/>
      <c r="E8" s="324" t="inlineStr">
        <is>
          <t>年初结转和结余预决算差异率</t>
        </is>
      </c>
      <c r="F8" s="92" t="inlineStr">
        <is>
          <t>5</t>
        </is>
      </c>
      <c r="G8" s="108" t="n">
        <f>'LH01 部门决算量化评价表'!G8</f>
        <v>0.0</v>
      </c>
      <c r="H8" s="326" t="n">
        <f>'LH01 部门决算量化评价表'!H8</f>
        <v>5.0</v>
      </c>
      <c r="I8" s="324" t="inlineStr">
        <is>
          <t>年初结转和结余：（决算数－年初预算数）/年初预算数*100%</t>
        </is>
      </c>
      <c r="J8" s="324" t="inlineStr">
        <is>
          <t>差异率＝0，得满分；差异率（绝对值）≤100%，扣减1分；差异率（绝对值）&gt;100%时，每增加10%（含）扣减0.5分，减至0分为止。</t>
        </is>
      </c>
    </row>
    <row r="9" customHeight="true" ht="45.0">
      <c r="A9" s="90"/>
      <c r="B9" s="90"/>
      <c r="C9" s="90"/>
      <c r="D9" s="78"/>
      <c r="E9" s="324" t="inlineStr">
        <is>
          <t>人员经费预决算差异率</t>
        </is>
      </c>
      <c r="F9" s="92" t="inlineStr">
        <is>
          <t>5</t>
        </is>
      </c>
      <c r="G9" s="108" t="n">
        <f>'LH01 部门决算量化评价表'!G9</f>
        <v>0.0</v>
      </c>
      <c r="H9" s="326" t="n">
        <f>'LH01 部门决算量化评价表'!H9</f>
        <v>5.0</v>
      </c>
      <c r="I9" s="324" t="inlineStr">
        <is>
          <t>人员经费：（决算数－年初预算数）/年初预算数*100%</t>
        </is>
      </c>
      <c r="J9" s="324" t="inlineStr">
        <is>
          <t>差异率≤0，得满分；差异率﹥0时，每增加10%（含）扣减0.5分，减至0分为止。</t>
        </is>
      </c>
    </row>
    <row r="10" customHeight="true" ht="45.0">
      <c r="A10" s="90"/>
      <c r="B10" s="90"/>
      <c r="C10" s="90"/>
      <c r="D10" s="78"/>
      <c r="E10" s="324" t="inlineStr">
        <is>
          <t>公用经费预决算差异率</t>
        </is>
      </c>
      <c r="F10" s="92" t="inlineStr">
        <is>
          <t>4</t>
        </is>
      </c>
      <c r="G10" s="108" t="n">
        <f>'LH01 部门决算量化评价表'!G10</f>
        <v>0.0</v>
      </c>
      <c r="H10" s="326" t="n">
        <f>'LH01 部门决算量化评价表'!H10</f>
        <v>4.0</v>
      </c>
      <c r="I10" s="324" t="inlineStr">
        <is>
          <t>公用经费：（决算数－年初预算数）/年初预算数*100%</t>
        </is>
      </c>
      <c r="J10" s="324" t="inlineStr">
        <is>
          <t>差异率≤0，得满分；差异率﹥0时，每增加5%（含）扣减0.5分，减至0分为止。</t>
        </is>
      </c>
    </row>
    <row r="11" customHeight="true" ht="45.0">
      <c r="A11" s="90"/>
      <c r="B11" s="90"/>
      <c r="C11" s="320" t="inlineStr">
        <is>
          <t>预算执行的有效性</t>
        </is>
      </c>
      <c r="D11" s="322" t="inlineStr">
        <is>
          <t>50</t>
        </is>
      </c>
      <c r="E11" s="324" t="inlineStr">
        <is>
          <t>人员经费预算执行差异率</t>
        </is>
      </c>
      <c r="F11" s="92" t="inlineStr">
        <is>
          <t>10</t>
        </is>
      </c>
      <c r="G11" s="108" t="n">
        <f>'LH01 部门决算量化评价表'!G11</f>
        <v>0.0</v>
      </c>
      <c r="H11" s="326" t="n">
        <f>'LH01 部门决算量化评价表'!H11</f>
        <v>10.0</v>
      </c>
      <c r="I11" s="324" t="inlineStr">
        <is>
          <t>人员经费：（决算数－调整预算数）/调整预算数*100%</t>
        </is>
      </c>
      <c r="J11" s="324" t="inlineStr">
        <is>
          <t>差异率＝0，得满分；差异率（绝对值）&gt;0时，每增加5%（含）扣减0.5分，减至0分为止。</t>
        </is>
      </c>
    </row>
    <row r="12" customHeight="true" ht="45.0">
      <c r="A12" s="90"/>
      <c r="B12" s="90"/>
      <c r="C12" s="90"/>
      <c r="D12" s="78"/>
      <c r="E12" s="324" t="inlineStr">
        <is>
          <t>公用经费预算执行差异率</t>
        </is>
      </c>
      <c r="F12" s="92" t="inlineStr">
        <is>
          <t>10</t>
        </is>
      </c>
      <c r="G12" s="108" t="n">
        <f>'LH01 部门决算量化评价表'!G12</f>
        <v>0.0</v>
      </c>
      <c r="H12" s="326" t="n">
        <f>'LH01 部门决算量化评价表'!H12</f>
        <v>10.0</v>
      </c>
      <c r="I12" s="324" t="inlineStr">
        <is>
          <t>公用经费：（决算数－调整预算数）/调整预算数*100%</t>
        </is>
      </c>
      <c r="J12" s="324" t="inlineStr">
        <is>
          <t>差异率＝0，得满分；差异率（绝对值）&gt;0时，每增加5%（含）扣减0.5分，减至0分为止。</t>
        </is>
      </c>
    </row>
    <row r="13" customHeight="true" ht="45.0">
      <c r="A13" s="90"/>
      <c r="B13" s="90"/>
      <c r="C13" s="90"/>
      <c r="D13" s="78"/>
      <c r="E13" s="324" t="inlineStr">
        <is>
          <t>财政拨款结转和结余率</t>
        </is>
      </c>
      <c r="F13" s="92" t="inlineStr">
        <is>
          <t>10</t>
        </is>
      </c>
      <c r="G13" s="108" t="n">
        <f>'LH01 部门决算量化评价表'!G13</f>
        <v>0.0</v>
      </c>
      <c r="H13" s="326" t="n">
        <f>'LH01 部门决算量化评价表'!H13</f>
        <v>10.0</v>
      </c>
      <c r="I13" s="324" t="inlineStr">
        <is>
          <t>财政拨款结转和结余：（本年年末数/支出调整预算数总计）*100%</t>
        </is>
      </c>
      <c r="J13" s="324" t="inlineStr">
        <is>
          <t>结转和结余率=0，得满分；结转和结余率（绝对值）&gt;0时，每增加5%（含）扣减0.5分，减至0分为止。</t>
        </is>
      </c>
    </row>
    <row r="14" customHeight="true" ht="45.0">
      <c r="A14" s="90"/>
      <c r="B14" s="90"/>
      <c r="C14" s="90"/>
      <c r="D14" s="78"/>
      <c r="E14" s="324" t="inlineStr">
        <is>
          <t>财政拨款结转上下年变动率</t>
        </is>
      </c>
      <c r="F14" s="92" t="inlineStr">
        <is>
          <t>7</t>
        </is>
      </c>
      <c r="G14" s="108" t="n">
        <f>'LH01 部门决算量化评价表'!G14</f>
        <v>0.0</v>
      </c>
      <c r="H14" s="326" t="n">
        <f>'LH01 部门决算量化评价表'!H14</f>
        <v>7.0</v>
      </c>
      <c r="I14" s="324" t="inlineStr">
        <is>
          <t>财政拨款结转：（本年年末数－上年年末数）/上年年末数*100%</t>
        </is>
      </c>
      <c r="J14" s="324" t="inlineStr">
        <is>
          <t>比重≤0，得满分；比重（绝对值）﹥0时，每增加5%（含）扣减0.5分，减至0分为止。</t>
        </is>
      </c>
    </row>
    <row r="15" customHeight="true" ht="45.0">
      <c r="A15" s="90"/>
      <c r="B15" s="90"/>
      <c r="C15" s="90"/>
      <c r="D15" s="78"/>
      <c r="E15" s="324" t="inlineStr">
        <is>
          <t>财政拨款结余上下年变动率</t>
        </is>
      </c>
      <c r="F15" s="92" t="inlineStr">
        <is>
          <t>3</t>
        </is>
      </c>
      <c r="G15" s="108" t="n">
        <f>'LH01 部门决算量化评价表'!G15</f>
        <v>0.0</v>
      </c>
      <c r="H15" s="326" t="n">
        <f>'LH01 部门决算量化评价表'!H15</f>
        <v>3.0</v>
      </c>
      <c r="I15" s="324" t="inlineStr">
        <is>
          <t>财政拨款结余：（本年年末数－上年年末数）/上年年末数*100%</t>
        </is>
      </c>
      <c r="J15" s="324" t="inlineStr">
        <is>
          <t>比重≤0，得满分；比重（绝对值）﹥0时，每增加5%（含）扣减0.5分，减至0分为止。</t>
        </is>
      </c>
    </row>
    <row r="16" customHeight="true" ht="45.0">
      <c r="A16" s="90"/>
      <c r="B16" s="90"/>
      <c r="C16" s="90"/>
      <c r="D16" s="78"/>
      <c r="E16" s="324" t="inlineStr">
        <is>
          <t>项目支出预算执行进度上下年差异率</t>
        </is>
      </c>
      <c r="F16" s="92" t="inlineStr">
        <is>
          <t>5</t>
        </is>
      </c>
      <c r="G16" s="108" t="n">
        <f>'LH01 部门决算量化评价表'!G16</f>
        <v>0.0</v>
      </c>
      <c r="H16" s="326" t="n">
        <f>'LH01 部门决算量化评价表'!H16</f>
        <v>5.0</v>
      </c>
      <c r="I16" s="324" t="inlineStr">
        <is>
          <t>项目支出：（本年执行进度－上年执行进度）/上年执行进度*100%</t>
        </is>
      </c>
      <c r="J16" s="324" t="inlineStr">
        <is>
          <t>差异率≥0，得满分；差异率＜0时，差异值（绝对值）增加3%（含）扣减0.5分，减至0分为止。</t>
        </is>
      </c>
    </row>
    <row r="17" customHeight="true" ht="45.0">
      <c r="A17" s="90"/>
      <c r="B17" s="90"/>
      <c r="C17" s="90"/>
      <c r="D17" s="78"/>
      <c r="E17" s="324" t="inlineStr">
        <is>
          <t>“三公”经费支出预决算差异率</t>
        </is>
      </c>
      <c r="F17" s="92" t="inlineStr">
        <is>
          <t>5</t>
        </is>
      </c>
      <c r="G17" s="108" t="n">
        <f>'LH01 部门决算量化评价表'!G17</f>
        <v>0.0</v>
      </c>
      <c r="H17" s="326" t="n">
        <f>'LH01 部门决算量化评价表'!H17</f>
        <v>5.0</v>
      </c>
      <c r="I17" s="324" t="inlineStr">
        <is>
          <t>“三公”经费：（决算数－年初预算数/年初预算数）*100%</t>
        </is>
      </c>
      <c r="J17" s="324" t="inlineStr">
        <is>
          <t>差异率≤0，得满分；差异率&gt;0时，每增加5%（含）扣减1分，减至0分为止。</t>
        </is>
      </c>
    </row>
    <row r="18" customHeight="true" ht="45.0">
      <c r="A18" s="90"/>
      <c r="B18" s="90"/>
      <c r="C18" s="84" t="inlineStr">
        <is>
          <t>预算编制及执行的规范性</t>
        </is>
      </c>
      <c r="D18" s="328" t="inlineStr">
        <is>
          <t>10</t>
        </is>
      </c>
      <c r="E18" s="324" t="inlineStr">
        <is>
          <t>财政拨款项目支出中开支在职人员及离退休经费比重</t>
        </is>
      </c>
      <c r="F18" s="92" t="inlineStr">
        <is>
          <t>5</t>
        </is>
      </c>
      <c r="G18" s="108" t="n">
        <f>'LH01 部门决算量化评价表'!G18</f>
        <v>0.0</v>
      </c>
      <c r="H18" s="326" t="n">
        <f>'LH01 部门决算量化评价表'!H18</f>
        <v>5.0</v>
      </c>
      <c r="I18" s="324" t="inlineStr">
        <is>
          <t>财政拨款项目支出：（工资福利支出+离休费+退休费）/项目支出合计*100%</t>
        </is>
      </c>
      <c r="J18" s="324" t="inlineStr">
        <is>
          <t>比重＝0，得满分；比重﹥0时，每增加1%（含）扣减0.5分，减至0分为止。</t>
        </is>
      </c>
    </row>
    <row r="19" customHeight="true" ht="45.0">
      <c r="A19" s="90"/>
      <c r="B19" s="90"/>
      <c r="C19" s="90"/>
      <c r="D19" s="78"/>
      <c r="E19" s="324" t="inlineStr">
        <is>
          <t>基本支出中列支房屋建筑物购建、大型修缮、基础设施建设、物资储备比重</t>
        </is>
      </c>
      <c r="F19" s="92" t="inlineStr">
        <is>
          <t>5</t>
        </is>
      </c>
      <c r="G19" s="108" t="n">
        <f>'LH01 部门决算量化评价表'!G19</f>
        <v>0.0</v>
      </c>
      <c r="H19" s="326" t="n">
        <f>'LH01 部门决算量化评价表'!H19</f>
        <v>5.0</v>
      </c>
      <c r="I19" s="324" t="inlineStr">
        <is>
          <t>基本支出：（房屋建筑物构建+大型修缮+基础设施建设+物资储备）/公用经费*100%</t>
        </is>
      </c>
      <c r="J19" s="324" t="inlineStr">
        <is>
          <t>比重=0，得满分；比重&gt;0时，每增加1%（含）扣减0.5分，减至0分为止。</t>
        </is>
      </c>
    </row>
    <row r="20" customHeight="true" ht="45.0">
      <c r="A20" s="330" t="inlineStr">
        <is>
          <t>财务状况</t>
        </is>
      </c>
      <c r="B20" s="330" t="inlineStr">
        <is>
          <t>10</t>
        </is>
      </c>
      <c r="C20" s="94" t="inlineStr">
        <is>
          <t>资产状况</t>
        </is>
      </c>
      <c r="D20" s="92" t="inlineStr">
        <is>
          <t>5</t>
        </is>
      </c>
      <c r="E20" s="324" t="inlineStr">
        <is>
          <t>货币资金变动率</t>
        </is>
      </c>
      <c r="F20" s="92" t="inlineStr">
        <is>
          <t>5</t>
        </is>
      </c>
      <c r="G20" s="108" t="n">
        <f>'LH01 部门决算量化评价表'!G20</f>
        <v>0.0</v>
      </c>
      <c r="H20" s="326" t="n">
        <f>'LH01 部门决算量化评价表'!H20</f>
        <v>5.0</v>
      </c>
      <c r="I20" s="324" t="inlineStr">
        <is>
          <t>货币资金：（期末数－期初数）/期初数*100%</t>
        </is>
      </c>
      <c r="J20" s="324" t="inlineStr">
        <is>
          <t>变动率≤0，得满分；变动率﹥0时，每增加5%（含）扣减0.5分，减至0分为止。</t>
        </is>
      </c>
    </row>
    <row r="21" customHeight="true" ht="45.0">
      <c r="A21" s="90"/>
      <c r="B21" s="90"/>
      <c r="C21" s="84" t="inlineStr">
        <is>
          <t>负债状况</t>
        </is>
      </c>
      <c r="D21" s="328" t="inlineStr">
        <is>
          <t>5</t>
        </is>
      </c>
      <c r="E21" s="324" t="inlineStr">
        <is>
          <t>借款变动率</t>
        </is>
      </c>
      <c r="F21" s="92" t="inlineStr">
        <is>
          <t>4</t>
        </is>
      </c>
      <c r="G21" s="108" t="n">
        <f>'LH01 部门决算量化评价表'!G21</f>
        <v>0.0</v>
      </c>
      <c r="H21" s="326" t="n">
        <f>'LH01 部门决算量化评价表'!H21</f>
        <v>4.0</v>
      </c>
      <c r="I21" s="324" t="inlineStr">
        <is>
          <t>借款：（期末数－期初数）/期初数*100%</t>
        </is>
      </c>
      <c r="J21" s="324" t="inlineStr">
        <is>
          <t>变动率≤0，得满分；变动率﹥0时，每增加5%（含）扣减0.5分，减至0分为止。</t>
        </is>
      </c>
    </row>
    <row r="22" customHeight="true" ht="45.0">
      <c r="A22" s="90"/>
      <c r="B22" s="90"/>
      <c r="C22" s="90"/>
      <c r="D22" s="78"/>
      <c r="E22" s="324" t="inlineStr">
        <is>
          <t>应缴财政款及时性</t>
        </is>
      </c>
      <c r="F22" s="92" t="inlineStr">
        <is>
          <t>1</t>
        </is>
      </c>
      <c r="G22" s="108" t="n">
        <f>'LH01 部门决算量化评价表'!G22</f>
        <v>0.0</v>
      </c>
      <c r="H22" s="326" t="n">
        <f>'LH01 部门决算量化评价表'!H22</f>
        <v>1.0</v>
      </c>
      <c r="I22" s="324" t="inlineStr">
        <is>
          <t>应缴财政款年末按规定年终清缴后应无余额</t>
        </is>
      </c>
      <c r="J22" s="324"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32"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100.0</v>
      </c>
      <c r="I23" s="94" t="inlineStr">
        <is>
          <t>—</t>
        </is>
      </c>
      <c r="J23" s="94" t="inlineStr">
        <is>
          <t>—</t>
        </is>
      </c>
    </row>
    <row r="24" customHeight="true" ht="21.75">
      <c r="A24" s="334" t="inlineStr">
        <is>
          <t>注：1.财务状况不含企业化管理事业单位和民间非营利组织。</t>
        </is>
      </c>
      <c r="B24" s="336"/>
      <c r="C24" s="336"/>
      <c r="D24" s="336"/>
      <c r="E24" s="336"/>
      <c r="F24" s="336"/>
      <c r="G24" s="336"/>
      <c r="H24" s="336"/>
      <c r="I24" s="336"/>
      <c r="J24" s="336"/>
    </row>
    <row r="25" customHeight="true" ht="21.75">
      <c r="A25" s="334" t="inlineStr">
        <is>
          <t xml:space="preserve">    2.财政拨款结转和结余率、财政拨款结转和结余上下年变动率评价指标中，中央部门上年、本年年末结转和结余数均不含暂付款。</t>
        </is>
      </c>
      <c r="B25" s="336"/>
      <c r="C25" s="336"/>
      <c r="D25" s="336"/>
      <c r="E25" s="336"/>
      <c r="F25" s="336"/>
      <c r="G25" s="336"/>
      <c r="H25" s="336"/>
      <c r="I25" s="336"/>
      <c r="J25" s="336"/>
    </row>
    <row r="26" customHeight="true" ht="21.75">
      <c r="A26" s="334" t="inlineStr">
        <is>
          <t xml:space="preserve">    3.各项评分标准中，对于分子不为0且分母为0的情况，按0分计算；分子、分母同为0的情况，按满分计算。</t>
        </is>
      </c>
      <c r="B26" s="336"/>
      <c r="C26" s="336"/>
      <c r="D26" s="336"/>
      <c r="E26" s="336"/>
      <c r="F26" s="336"/>
      <c r="G26" s="336"/>
      <c r="H26" s="336"/>
      <c r="I26" s="336"/>
      <c r="J26" s="336"/>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2627024.0</v>
      </c>
      <c r="D5" s="108" t="n">
        <v>2627023.04</v>
      </c>
      <c r="E5" s="108" t="n">
        <v>2627023.04</v>
      </c>
      <c r="F5" s="106" t="inlineStr">
        <is>
          <t>一、一般公共服务支出</t>
        </is>
      </c>
      <c r="G5" s="92" t="inlineStr">
        <is>
          <t>33</t>
        </is>
      </c>
      <c r="H5" s="108" t="n">
        <f>('Z01_1 财政拨款收入支出决算总表'!I5+'Z01_1 财政拨款收入支出决算总表'!J5+'Z01_1 财政拨款收入支出决算总表'!K5)</f>
        <v>0.0</v>
      </c>
      <c r="I5" s="108" t="n">
        <v>0.0</v>
      </c>
      <c r="J5" s="108" t="n">
        <v>0.0</v>
      </c>
      <c r="K5" s="108" t="n">
        <v>0.0</v>
      </c>
      <c r="L5" s="108" t="n">
        <f>('Z01_1 财政拨款收入支出决算总表'!M5+'Z01_1 财政拨款收入支出决算总表'!N5+'Z01_1 财政拨款收入支出决算总表'!O5)</f>
        <v>0.0</v>
      </c>
      <c r="M5" s="108" t="n">
        <v>0.0</v>
      </c>
      <c r="N5" s="108" t="n">
        <v>0.0</v>
      </c>
      <c r="O5" s="108" t="n">
        <v>0.0</v>
      </c>
      <c r="P5" s="108" t="n">
        <f>('Z01_1 财政拨款收入支出决算总表'!Q5+'Z01_1 财政拨款收入支出决算总表'!R5+'Z01_1 财政拨款收入支出决算总表'!S5)</f>
        <v>0.0</v>
      </c>
      <c r="Q5" s="108" t="n">
        <v>0.0</v>
      </c>
      <c r="R5" s="108" t="n">
        <v>0.0</v>
      </c>
      <c r="S5" s="110" t="n">
        <v>0.0</v>
      </c>
      <c r="T5" s="112" t="inlineStr">
        <is>
          <t>一、基本支出</t>
        </is>
      </c>
      <c r="U5" s="92" t="inlineStr">
        <is>
          <t>59</t>
        </is>
      </c>
      <c r="V5" s="108" t="n">
        <f>('Z01_1 财政拨款收入支出决算总表'!W5+'Z01_1 财政拨款收入支出决算总表'!X5+'Z01_1 财政拨款收入支出决算总表'!Y5)</f>
        <v>1847701.23</v>
      </c>
      <c r="W5" s="108" t="n">
        <f>'Z01_1 财政拨款收入支出决算总表'!W6 + 'Z01_1 财政拨款收入支出决算总表'!W7</f>
        <v>1847701.23</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1847701.23</v>
      </c>
      <c r="AA5" s="108" t="n">
        <f>'Z01_1 财政拨款收入支出决算总表'!AA6 + 'Z01_1 财政拨款收入支出决算总表'!AA7</f>
        <v>1847701.23</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1847701.23</v>
      </c>
      <c r="AE5" s="108" t="n">
        <f>'Z01_1 财政拨款收入支出决算总表'!AE6 + 'Z01_1 财政拨款收入支出决算总表'!AE7</f>
        <v>1847701.23</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6.0564735E7</v>
      </c>
      <c r="D6" s="108" t="n">
        <v>6.0564734E7</v>
      </c>
      <c r="E6" s="108" t="n">
        <v>6.0564734E7</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1622460.0</v>
      </c>
      <c r="W6" s="108" t="n">
        <v>1622460.0</v>
      </c>
      <c r="X6" s="108" t="n">
        <v>0.0</v>
      </c>
      <c r="Y6" s="108" t="n">
        <v>0.0</v>
      </c>
      <c r="Z6" s="108" t="n">
        <f>('Z01_1 财政拨款收入支出决算总表'!AA6+'Z01_1 财政拨款收入支出决算总表'!AB6+'Z01_1 财政拨款收入支出决算总表'!AC6)</f>
        <v>1622460.0</v>
      </c>
      <c r="AA6" s="108" t="n">
        <v>1622460.0</v>
      </c>
      <c r="AB6" s="108" t="n">
        <v>0.0</v>
      </c>
      <c r="AC6" s="108" t="n">
        <v>0.0</v>
      </c>
      <c r="AD6" s="108" t="n">
        <f>('Z01_1 财政拨款收入支出决算总表'!AE6+'Z01_1 财政拨款收入支出决算总表'!AF6+'Z01_1 财政拨款收入支出决算总表'!AG6)</f>
        <v>1622460.0</v>
      </c>
      <c r="AE6" s="108" t="n">
        <v>1622460.0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225241.23</v>
      </c>
      <c r="W7" s="108" t="n">
        <v>225241.23</v>
      </c>
      <c r="X7" s="108" t="n">
        <v>0.0</v>
      </c>
      <c r="Y7" s="108" t="n">
        <v>0.0</v>
      </c>
      <c r="Z7" s="108" t="n">
        <f>('Z01_1 财政拨款收入支出决算总表'!AA7+'Z01_1 财政拨款收入支出决算总表'!AB7+'Z01_1 财政拨款收入支出决算总表'!AC7)</f>
        <v>225241.23</v>
      </c>
      <c r="AA7" s="108" t="n">
        <v>225241.23</v>
      </c>
      <c r="AB7" s="108" t="n">
        <v>0.0</v>
      </c>
      <c r="AC7" s="108" t="n">
        <v>0.0</v>
      </c>
      <c r="AD7" s="108" t="n">
        <f>('Z01_1 财政拨款收入支出决算总表'!AE7+'Z01_1 财政拨款收入支出决算总表'!AF7+'Z01_1 财政拨款收入支出决算总表'!AG7)</f>
        <v>225241.23</v>
      </c>
      <c r="AE7" s="108" t="n">
        <v>225241.23</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6.134405777E7</v>
      </c>
      <c r="W8" s="108" t="n">
        <v>779322.77</v>
      </c>
      <c r="X8" s="108" t="n">
        <v>6.0564735E7</v>
      </c>
      <c r="Y8" s="108" t="n">
        <v>0.0</v>
      </c>
      <c r="Z8" s="108" t="n">
        <f>('Z01_1 财政拨款收入支出决算总表'!AA8+'Z01_1 财政拨款收入支出决算总表'!AB8+'Z01_1 财政拨款收入支出决算总表'!AC8)</f>
        <v>6.134405581E7</v>
      </c>
      <c r="AA8" s="108" t="n">
        <v>779321.81</v>
      </c>
      <c r="AB8" s="108" t="n">
        <v>6.0564734E7</v>
      </c>
      <c r="AC8" s="108" t="n">
        <v>0.0</v>
      </c>
      <c r="AD8" s="108" t="n">
        <f>('Z01_1 财政拨款收入支出决算总表'!AE8+'Z01_1 财政拨款收入支出决算总表'!AF8+'Z01_1 财政拨款收入支出决算总表'!AG8)</f>
        <v>6.134405581E7</v>
      </c>
      <c r="AE8" s="108" t="n">
        <v>779321.81</v>
      </c>
      <c r="AF8" s="108" t="n">
        <v>6.0564734E7</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6.3142265E7</v>
      </c>
      <c r="I15" s="108" t="n">
        <v>2577530.0</v>
      </c>
      <c r="J15" s="108" t="n">
        <v>6.0564735E7</v>
      </c>
      <c r="K15" s="108" t="n">
        <v>0.0</v>
      </c>
      <c r="L15" s="108" t="n">
        <f>('Z01_1 财政拨款收入支出决算总表'!M15+'Z01_1 财政拨款收入支出决算总表'!N15+'Z01_1 财政拨款收入支出决算总表'!O15)</f>
        <v>6.314226304E7</v>
      </c>
      <c r="M15" s="108" t="n">
        <v>2577529.04</v>
      </c>
      <c r="N15" s="108" t="n">
        <v>6.0564734E7</v>
      </c>
      <c r="O15" s="108" t="n">
        <v>0.0</v>
      </c>
      <c r="P15" s="108" t="n">
        <f>('Z01_1 财政拨款收入支出决算总表'!Q15+'Z01_1 财政拨款收入支出决算总表'!R15+'Z01_1 财政拨款收入支出决算总表'!S15)</f>
        <v>6.314226304E7</v>
      </c>
      <c r="Q15" s="108" t="n">
        <v>2577529.04</v>
      </c>
      <c r="R15" s="108" t="n">
        <v>6.0564734E7</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6.319175704E7</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2627023.04</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6.0564734E7</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1622460.0</v>
      </c>
      <c r="AE16" s="108" t="n">
        <v>1622460.0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962786.47</v>
      </c>
      <c r="AE17" s="108" t="n">
        <v>962786.47</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6.060651057E7</v>
      </c>
      <c r="AE21" s="108" t="n">
        <v>41776.57</v>
      </c>
      <c r="AF21" s="108" t="n">
        <v>6.0564734E7</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49494.0</v>
      </c>
      <c r="I27" s="108" t="n">
        <v>49494.0</v>
      </c>
      <c r="J27" s="108" t="n">
        <v>0.0</v>
      </c>
      <c r="K27" s="108" t="n">
        <v>0.0</v>
      </c>
      <c r="L27" s="108" t="n">
        <f>('Z01_1 财政拨款收入支出决算总表'!M27+'Z01_1 财政拨款收入支出决算总表'!N27+'Z01_1 财政拨款收入支出决算总表'!O27)</f>
        <v>49494.0</v>
      </c>
      <c r="M27" s="108" t="n">
        <v>49494.0</v>
      </c>
      <c r="N27" s="108" t="n">
        <v>0.0</v>
      </c>
      <c r="O27" s="108" t="n">
        <v>0.0</v>
      </c>
      <c r="P27" s="108" t="n">
        <f>('Z01_1 财政拨款收入支出决算总表'!Q27+'Z01_1 财政拨款收入支出决算总表'!R27+'Z01_1 财政拨款收入支出决算总表'!S27)</f>
        <v>49494.0</v>
      </c>
      <c r="Q27" s="108" t="n">
        <v>49494.0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6.3191759E7</v>
      </c>
      <c r="D31" s="108" t="n">
        <f>('Z01_1 财政拨款收入支出决算总表'!D5+'Z01_1 财政拨款收入支出决算总表'!D6+'Z01_1 财政拨款收入支出决算总表'!D7)</f>
        <v>6.319175704E7</v>
      </c>
      <c r="E31" s="108" t="n">
        <f>('Z01_1 财政拨款收入支出决算总表'!E5+'Z01_1 财政拨款收入支出决算总表'!E6+'Z01_1 财政拨款收入支出决算总表'!E7)</f>
        <v>6.319175704E7</v>
      </c>
      <c r="F31" s="122" t="inlineStr">
        <is>
          <t>本年支出合计</t>
        </is>
      </c>
      <c r="G31" s="92" t="inlineStr">
        <is>
          <t>85</t>
        </is>
      </c>
      <c r="H31" s="108" t="n">
        <f>'Z01_1 财政拨款收入支出决算总表'!V31</f>
        <v>6.3191759E7</v>
      </c>
      <c r="I31" s="108" t="n">
        <f>'Z01_1 财政拨款收入支出决算总表'!W31</f>
        <v>2627024.0</v>
      </c>
      <c r="J31" s="108" t="n">
        <f>'Z01_1 财政拨款收入支出决算总表'!X31</f>
        <v>6.0564735E7</v>
      </c>
      <c r="K31" s="108" t="n">
        <f>'Z01_1 财政拨款收入支出决算总表'!Y31</f>
        <v>0.0</v>
      </c>
      <c r="L31" s="108" t="n">
        <f>'Z01_1 财政拨款收入支出决算总表'!Z31</f>
        <v>6.319175704E7</v>
      </c>
      <c r="M31" s="108" t="n">
        <f>'Z01_1 财政拨款收入支出决算总表'!AA31</f>
        <v>2627023.04</v>
      </c>
      <c r="N31" s="108" t="n">
        <f>'Z01_1 财政拨款收入支出决算总表'!AB31</f>
        <v>6.0564734E7</v>
      </c>
      <c r="O31" s="108" t="n">
        <f>'Z01_1 财政拨款收入支出决算总表'!AC31</f>
        <v>0.0</v>
      </c>
      <c r="P31" s="108" t="n">
        <f>'Z01_1 财政拨款收入支出决算总表'!AD31</f>
        <v>6.319175704E7</v>
      </c>
      <c r="Q31" s="108" t="n">
        <f>'Z01_1 财政拨款收入支出决算总表'!AE31</f>
        <v>2627023.04</v>
      </c>
      <c r="R31" s="108" t="n">
        <f>'Z01_1 财政拨款收入支出决算总表'!AF31</f>
        <v>6.0564734E7</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6.3191759E7</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2627024.0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6.0564735E7</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6.319175704E7</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2627023.04</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6.0564734E7</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6.319175704E7</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2627023.04</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6.0564734E7</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6.3191759E7</v>
      </c>
      <c r="D36" s="132" t="n">
        <f>'Z01_1 财政拨款收入支出决算总表'!D31 + 'Z01_1 财政拨款收入支出决算总表'!D32</f>
        <v>6.319175704E7</v>
      </c>
      <c r="E36" s="132" t="n">
        <f>'Z01_1 财政拨款收入支出决算总表'!E31 + 'Z01_1 财政拨款收入支出决算总表'!E32</f>
        <v>6.319175704E7</v>
      </c>
      <c r="F36" s="128" t="inlineStr">
        <is>
          <t>总计</t>
        </is>
      </c>
      <c r="G36" s="130" t="inlineStr">
        <is>
          <t>90</t>
        </is>
      </c>
      <c r="H36" s="132" t="n">
        <f>'Z01_1 财政拨款收入支出决算总表'!V36</f>
        <v>6.3191759E7</v>
      </c>
      <c r="I36" s="132" t="n">
        <f>'Z01_1 财政拨款收入支出决算总表'!W36</f>
        <v>2627024.0</v>
      </c>
      <c r="J36" s="132" t="n">
        <f>'Z01_1 财政拨款收入支出决算总表'!X36</f>
        <v>6.0564735E7</v>
      </c>
      <c r="K36" s="132" t="n">
        <f>'Z01_1 财政拨款收入支出决算总表'!Y36</f>
        <v>0.0</v>
      </c>
      <c r="L36" s="132" t="n">
        <f>'Z01_1 财政拨款收入支出决算总表'!Z36</f>
        <v>6.319175704E7</v>
      </c>
      <c r="M36" s="132" t="n">
        <f>'Z01_1 财政拨款收入支出决算总表'!AA36</f>
        <v>2627023.04</v>
      </c>
      <c r="N36" s="132" t="n">
        <f>'Z01_1 财政拨款收入支出决算总表'!AB36</f>
        <v>6.0564734E7</v>
      </c>
      <c r="O36" s="132" t="n">
        <f>'Z01_1 财政拨款收入支出决算总表'!AC36</f>
        <v>0.0</v>
      </c>
      <c r="P36" s="132" t="n">
        <f>'Z01_1 财政拨款收入支出决算总表'!AD36</f>
        <v>6.319175704E7</v>
      </c>
      <c r="Q36" s="132" t="n">
        <f>'Z01_1 财政拨款收入支出决算总表'!AE36</f>
        <v>2627023.04</v>
      </c>
      <c r="R36" s="132" t="n">
        <f>'Z01_1 财政拨款收入支出决算总表'!AF36</f>
        <v>6.0564734E7</v>
      </c>
      <c r="S36" s="134" t="n">
        <f>'Z01_1 财政拨款收入支出决算总表'!AG36</f>
        <v>0.0</v>
      </c>
      <c r="T36" s="136" t="inlineStr">
        <is>
          <t>总计</t>
        </is>
      </c>
      <c r="U36" s="130" t="inlineStr">
        <is>
          <t>90</t>
        </is>
      </c>
      <c r="V36" s="132" t="n">
        <f>'Z01_1 财政拨款收入支出决算总表'!V31 + 'Z01_1 财政拨款收入支出决算总表'!V32</f>
        <v>6.3191759E7</v>
      </c>
      <c r="W36" s="132" t="n">
        <f>'Z01_1 财政拨款收入支出决算总表'!W31 + 'Z01_1 财政拨款收入支出决算总表'!W32</f>
        <v>2627024.0</v>
      </c>
      <c r="X36" s="132" t="n">
        <f>'Z01_1 财政拨款收入支出决算总表'!X31 + 'Z01_1 财政拨款收入支出决算总表'!X32</f>
        <v>6.0564735E7</v>
      </c>
      <c r="Y36" s="132" t="n">
        <f>'Z01_1 财政拨款收入支出决算总表'!Y31 + 'Z01_1 财政拨款收入支出决算总表'!Y32</f>
        <v>0.0</v>
      </c>
      <c r="Z36" s="132" t="n">
        <f>'Z01_1 财政拨款收入支出决算总表'!Z31 + 'Z01_1 财政拨款收入支出决算总表'!Z32</f>
        <v>6.319175704E7</v>
      </c>
      <c r="AA36" s="132" t="n">
        <f>'Z01_1 财政拨款收入支出决算总表'!AA31 + 'Z01_1 财政拨款收入支出决算总表'!AA32</f>
        <v>2627023.04</v>
      </c>
      <c r="AB36" s="132" t="n">
        <f>'Z01_1 财政拨款收入支出决算总表'!AB31 + 'Z01_1 财政拨款收入支出决算总表'!AB32</f>
        <v>6.0564734E7</v>
      </c>
      <c r="AC36" s="132" t="n">
        <f>'Z01_1 财政拨款收入支出决算总表'!AC31 + 'Z01_1 财政拨款收入支出决算总表'!AC32</f>
        <v>0.0</v>
      </c>
      <c r="AD36" s="132" t="n">
        <f>'Z01_1 财政拨款收入支出决算总表'!AD31 + 'Z01_1 财政拨款收入支出决算总表'!AD32</f>
        <v>6.319175704E7</v>
      </c>
      <c r="AE36" s="132" t="n">
        <f>'Z01_1 财政拨款收入支出决算总表'!AE31 + 'Z01_1 财政拨款收入支出决算总表'!AE32</f>
        <v>2627023.04</v>
      </c>
      <c r="AF36" s="132" t="n">
        <f>'Z01_1 财政拨款收入支出决算总表'!AF31 + 'Z01_1 财政拨款收入支出决算总表'!AF32</f>
        <v>6.0564734E7</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6.319175704E7</v>
      </c>
      <c r="J6" s="24" t="n">
        <f>SUM('Z02 收入支出决算表'!J7)</f>
        <v>6.319175704E7</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2120101</t>
        </is>
      </c>
      <c r="B7" s="174"/>
      <c r="C7" s="174"/>
      <c r="D7" s="30" t="inlineStr">
        <is>
          <t>行政运行</t>
        </is>
      </c>
      <c r="E7" s="24" t="n">
        <v>0.0</v>
      </c>
      <c r="F7" s="24" t="n">
        <v>0.0</v>
      </c>
      <c r="G7" s="24" t="n">
        <v>0.0</v>
      </c>
      <c r="H7" s="24" t="n">
        <v>0.0</v>
      </c>
      <c r="I7" s="24" t="n">
        <v>1847701.23</v>
      </c>
      <c r="J7" s="24" t="n">
        <v>1847701.23</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2120199</t>
        </is>
      </c>
      <c r="B8" s="174"/>
      <c r="C8" s="174"/>
      <c r="D8" s="30" t="inlineStr">
        <is>
          <t>其他城乡社区管理事务支出</t>
        </is>
      </c>
      <c r="E8" s="24" t="n">
        <v>0.0</v>
      </c>
      <c r="F8" s="24" t="n">
        <v>0.0</v>
      </c>
      <c r="G8" s="24" t="n">
        <v>0.0</v>
      </c>
      <c r="H8" s="24" t="n">
        <v>0.0</v>
      </c>
      <c r="I8" s="24" t="n">
        <v>246627.0</v>
      </c>
      <c r="J8" s="24" t="n">
        <v>246627.0</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2120801</t>
        </is>
      </c>
      <c r="B9" s="174"/>
      <c r="C9" s="174"/>
      <c r="D9" s="30" t="inlineStr">
        <is>
          <t>征地和拆迁补偿支出</t>
        </is>
      </c>
      <c r="E9" s="24" t="n">
        <v>0.0</v>
      </c>
      <c r="F9" s="24" t="n">
        <v>0.0</v>
      </c>
      <c r="G9" s="24" t="n">
        <v>0.0</v>
      </c>
      <c r="H9" s="24" t="n">
        <v>0.0</v>
      </c>
      <c r="I9" s="24" t="n">
        <v>5.0564734E7</v>
      </c>
      <c r="J9" s="24" t="n">
        <v>5.0564734E7</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2120802</t>
        </is>
      </c>
      <c r="B10" s="174"/>
      <c r="C10" s="174"/>
      <c r="D10" s="30" t="inlineStr">
        <is>
          <t>土地开发支出</t>
        </is>
      </c>
      <c r="E10" s="24" t="n">
        <v>0.0</v>
      </c>
      <c r="F10" s="24" t="n">
        <v>0.0</v>
      </c>
      <c r="G10" s="24" t="n">
        <v>0.0</v>
      </c>
      <c r="H10" s="24" t="n">
        <v>0.0</v>
      </c>
      <c r="I10" s="24" t="n">
        <v>1.0E7</v>
      </c>
      <c r="J10" s="24" t="n">
        <v>1.0E7</v>
      </c>
      <c r="K10" s="24" t="n">
        <v>0.0</v>
      </c>
      <c r="L10" s="24" t="n">
        <v>0.0</v>
      </c>
      <c r="M10" s="24" t="n">
        <v>0.0</v>
      </c>
      <c r="N10" s="26" t="n">
        <v>0.0</v>
      </c>
      <c r="O10" s="24" t="n">
        <v>0.0</v>
      </c>
      <c r="P10" s="24" t="n">
        <v>0.0</v>
      </c>
      <c r="Q10" s="24" t="n">
        <v>0.0</v>
      </c>
      <c r="R10" s="24" t="n">
        <v>0.0</v>
      </c>
      <c r="S10" s="24" t="n">
        <v>0.0</v>
      </c>
      <c r="T10" s="24" t="n">
        <v>0.0</v>
      </c>
      <c r="U10" s="24" t="n">
        <v>0.0</v>
      </c>
      <c r="V10" s="24" t="n">
        <v>0.0</v>
      </c>
      <c r="W10" s="24" t="n">
        <v>0.0</v>
      </c>
      <c r="X10" s="26" t="n">
        <v>0.0</v>
      </c>
    </row>
    <row r="11" customHeight="true" ht="15.0">
      <c r="A11" s="172" t="inlineStr">
        <is>
          <t>2129999</t>
        </is>
      </c>
      <c r="B11" s="174"/>
      <c r="C11" s="174"/>
      <c r="D11" s="30" t="inlineStr">
        <is>
          <t>其他城乡社区支出</t>
        </is>
      </c>
      <c r="E11" s="24" t="n">
        <v>0.0</v>
      </c>
      <c r="F11" s="24" t="n">
        <v>0.0</v>
      </c>
      <c r="G11" s="24" t="n">
        <v>0.0</v>
      </c>
      <c r="H11" s="24" t="n">
        <v>0.0</v>
      </c>
      <c r="I11" s="24" t="n">
        <v>483200.81</v>
      </c>
      <c r="J11" s="24" t="n">
        <v>483200.81</v>
      </c>
      <c r="K11" s="24" t="n">
        <v>0.0</v>
      </c>
      <c r="L11" s="24" t="n">
        <v>0.0</v>
      </c>
      <c r="M11" s="24" t="n">
        <v>0.0</v>
      </c>
      <c r="N11" s="26" t="n">
        <v>0.0</v>
      </c>
      <c r="O11" s="24" t="n">
        <v>0.0</v>
      </c>
      <c r="P11" s="24" t="n">
        <v>0.0</v>
      </c>
      <c r="Q11" s="24" t="n">
        <v>0.0</v>
      </c>
      <c r="R11" s="24" t="n">
        <v>0.0</v>
      </c>
      <c r="S11" s="24" t="n">
        <v>0.0</v>
      </c>
      <c r="T11" s="24" t="n">
        <v>0.0</v>
      </c>
      <c r="U11" s="24" t="n">
        <v>0.0</v>
      </c>
      <c r="V11" s="24" t="n">
        <v>0.0</v>
      </c>
      <c r="W11" s="24" t="n">
        <v>0.0</v>
      </c>
      <c r="X11" s="26" t="n">
        <v>0.0</v>
      </c>
    </row>
    <row r="12" customHeight="true" ht="15.0">
      <c r="A12" s="172" t="inlineStr">
        <is>
          <t>2299999</t>
        </is>
      </c>
      <c r="B12" s="174"/>
      <c r="C12" s="174"/>
      <c r="D12" s="30" t="inlineStr">
        <is>
          <t>其他支出</t>
        </is>
      </c>
      <c r="E12" s="24" t="n">
        <f>('Z02 收入支出决算表'!F12+'Z02 收入支出决算表'!G12+'Z02 收入支出决算表'!H12)</f>
        <v>0.0</v>
      </c>
      <c r="F12" s="24" t="n">
        <v>0.0</v>
      </c>
      <c r="G12" s="24" t="n">
        <v>0.0</v>
      </c>
      <c r="H12" s="24" t="n">
        <v>0.0</v>
      </c>
      <c r="I12" s="24" t="n">
        <v>49494.0</v>
      </c>
      <c r="J12" s="24" t="n">
        <v>49494.0</v>
      </c>
      <c r="K12" s="24" t="n">
        <f>('Z02 收入支出决算表'!L12+'Z02 收入支出决算表'!M12+'Z02 收入支出决算表'!N12)</f>
        <v>0.0</v>
      </c>
      <c r="L12" s="24" t="n">
        <v>0.0</v>
      </c>
      <c r="M12" s="24" t="n">
        <v>0.0</v>
      </c>
      <c r="N12" s="26" t="n">
        <v>0.0</v>
      </c>
      <c r="O12" s="24" t="n">
        <v>0.0</v>
      </c>
      <c r="P12" s="24" t="n">
        <f>('Z02 收入支出决算表'!Q12+'Z02 收入支出决算表'!R12+'Z02 收入支出决算表'!S12+'Z02 收入支出决算表'!T12)</f>
        <v>0.0</v>
      </c>
      <c r="Q12" s="24" t="n">
        <v>0.0</v>
      </c>
      <c r="R12" s="24" t="n">
        <v>0.0</v>
      </c>
      <c r="S12" s="24" t="n">
        <v>0.0</v>
      </c>
      <c r="T12" s="24" t="n">
        <v>0.0</v>
      </c>
      <c r="U12" s="24" t="n">
        <f>('Z02 收入支出决算表'!V12+'Z02 收入支出决算表'!W12+'Z02 收入支出决算表'!X12)</f>
        <v>0.0</v>
      </c>
      <c r="V12" s="24" t="n">
        <v>0.0</v>
      </c>
      <c r="W12" s="24" t="n">
        <v>0.0</v>
      </c>
      <c r="X12" s="26" t="n">
        <v>0.0</v>
      </c>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6.319175704E7</v>
      </c>
      <c r="F6" s="24" t="n">
        <f>SUM('Z03 收入决算表'!F7)</f>
        <v>6.319175704E7</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2120101</t>
        </is>
      </c>
      <c r="B7" s="174"/>
      <c r="C7" s="174"/>
      <c r="D7" s="30" t="inlineStr">
        <is>
          <t>行政运行</t>
        </is>
      </c>
      <c r="E7" s="24" t="n">
        <v>1847701.23</v>
      </c>
      <c r="F7" s="24" t="n">
        <v>1847701.23</v>
      </c>
      <c r="G7" s="24" t="n">
        <v>0.0</v>
      </c>
      <c r="H7" s="24" t="n">
        <v>0.0</v>
      </c>
      <c r="I7" s="24" t="n">
        <v>0.0</v>
      </c>
      <c r="J7" s="24" t="n">
        <v>0.0</v>
      </c>
      <c r="K7" s="24" t="n">
        <v>0.0</v>
      </c>
      <c r="L7" s="26" t="n">
        <v>0.0</v>
      </c>
    </row>
    <row r="8" customHeight="true" ht="15.0">
      <c r="A8" s="172" t="inlineStr">
        <is>
          <t>2120199</t>
        </is>
      </c>
      <c r="B8" s="174"/>
      <c r="C8" s="174"/>
      <c r="D8" s="30" t="inlineStr">
        <is>
          <t>其他城乡社区管理事务支出</t>
        </is>
      </c>
      <c r="E8" s="24" t="n">
        <v>246627.0</v>
      </c>
      <c r="F8" s="24" t="n">
        <v>246627.0</v>
      </c>
      <c r="G8" s="24" t="n">
        <v>0.0</v>
      </c>
      <c r="H8" s="24" t="n">
        <v>0.0</v>
      </c>
      <c r="I8" s="24" t="n">
        <v>0.0</v>
      </c>
      <c r="J8" s="24" t="n">
        <v>0.0</v>
      </c>
      <c r="K8" s="24" t="n">
        <v>0.0</v>
      </c>
      <c r="L8" s="26" t="n">
        <v>0.0</v>
      </c>
    </row>
    <row r="9" customHeight="true" ht="15.0">
      <c r="A9" s="172" t="inlineStr">
        <is>
          <t>2120801</t>
        </is>
      </c>
      <c r="B9" s="174"/>
      <c r="C9" s="174"/>
      <c r="D9" s="30" t="inlineStr">
        <is>
          <t>征地和拆迁补偿支出</t>
        </is>
      </c>
      <c r="E9" s="24" t="n">
        <v>5.0564734E7</v>
      </c>
      <c r="F9" s="24" t="n">
        <v>5.0564734E7</v>
      </c>
      <c r="G9" s="24" t="n">
        <v>0.0</v>
      </c>
      <c r="H9" s="24" t="n">
        <v>0.0</v>
      </c>
      <c r="I9" s="24" t="n">
        <v>0.0</v>
      </c>
      <c r="J9" s="24" t="n">
        <v>0.0</v>
      </c>
      <c r="K9" s="24" t="n">
        <v>0.0</v>
      </c>
      <c r="L9" s="26" t="n">
        <v>0.0</v>
      </c>
    </row>
    <row r="10" customHeight="true" ht="15.0">
      <c r="A10" s="172" t="inlineStr">
        <is>
          <t>2120802</t>
        </is>
      </c>
      <c r="B10" s="174"/>
      <c r="C10" s="174"/>
      <c r="D10" s="30" t="inlineStr">
        <is>
          <t>土地开发支出</t>
        </is>
      </c>
      <c r="E10" s="24" t="n">
        <v>1.0E7</v>
      </c>
      <c r="F10" s="24" t="n">
        <v>1.0E7</v>
      </c>
      <c r="G10" s="24" t="n">
        <v>0.0</v>
      </c>
      <c r="H10" s="24" t="n">
        <v>0.0</v>
      </c>
      <c r="I10" s="24" t="n">
        <v>0.0</v>
      </c>
      <c r="J10" s="24" t="n">
        <v>0.0</v>
      </c>
      <c r="K10" s="24" t="n">
        <v>0.0</v>
      </c>
      <c r="L10" s="26" t="n">
        <v>0.0</v>
      </c>
    </row>
    <row r="11" customHeight="true" ht="15.0">
      <c r="A11" s="172" t="inlineStr">
        <is>
          <t>2129999</t>
        </is>
      </c>
      <c r="B11" s="174"/>
      <c r="C11" s="174"/>
      <c r="D11" s="30" t="inlineStr">
        <is>
          <t>其他城乡社区支出</t>
        </is>
      </c>
      <c r="E11" s="24" t="n">
        <v>483200.81</v>
      </c>
      <c r="F11" s="24" t="n">
        <v>483200.81</v>
      </c>
      <c r="G11" s="24" t="n">
        <v>0.0</v>
      </c>
      <c r="H11" s="24" t="n">
        <v>0.0</v>
      </c>
      <c r="I11" s="24" t="n">
        <v>0.0</v>
      </c>
      <c r="J11" s="24" t="n">
        <v>0.0</v>
      </c>
      <c r="K11" s="24" t="n">
        <v>0.0</v>
      </c>
      <c r="L11" s="26" t="n">
        <v>0.0</v>
      </c>
    </row>
    <row r="12" customHeight="true" ht="15.0">
      <c r="A12" s="172" t="inlineStr">
        <is>
          <t>2299999</t>
        </is>
      </c>
      <c r="B12" s="174"/>
      <c r="C12" s="174"/>
      <c r="D12" s="30" t="inlineStr">
        <is>
          <t>其他支出</t>
        </is>
      </c>
      <c r="E12" s="24" t="n">
        <f>'Z03 收入决算表'!F12 + 'Z03 收入决算表'!G12 + 'Z03 收入决算表'!H12 + 'Z03 收入决算表'!J12 + 'Z03 收入决算表'!K12 + 'Z03 收入决算表'!L12</f>
        <v>49494.0</v>
      </c>
      <c r="F12" s="24" t="n">
        <v>49494.0</v>
      </c>
      <c r="G12" s="24" t="n">
        <v>0.0</v>
      </c>
      <c r="H12" s="24" t="n">
        <v>0.0</v>
      </c>
      <c r="I12" s="24" t="n">
        <v>0.0</v>
      </c>
      <c r="J12" s="24" t="n">
        <v>0.0</v>
      </c>
      <c r="K12" s="24" t="n">
        <v>0.0</v>
      </c>
      <c r="L12" s="26"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6.319175704E7</v>
      </c>
      <c r="F6" s="24" t="n">
        <f>SUM('Z04 支出决算表'!F7)</f>
        <v>1847701.23</v>
      </c>
      <c r="G6" s="24" t="n">
        <f>SUM('Z04 支出决算表'!G7)</f>
        <v>6.134405581E7</v>
      </c>
      <c r="H6" s="24" t="n">
        <f>SUM('Z04 支出决算表'!H7)</f>
        <v>0.0</v>
      </c>
      <c r="I6" s="24" t="n">
        <f>SUM('Z04 支出决算表'!I7)</f>
        <v>0.0</v>
      </c>
      <c r="J6" s="26" t="n">
        <f>SUM('Z04 支出决算表'!J7)</f>
        <v>0.0</v>
      </c>
    </row>
    <row r="7" customHeight="true" ht="15.0">
      <c r="A7" s="172" t="inlineStr">
        <is>
          <t>2120101</t>
        </is>
      </c>
      <c r="B7" s="174"/>
      <c r="C7" s="174"/>
      <c r="D7" s="30" t="inlineStr">
        <is>
          <t>行政运行</t>
        </is>
      </c>
      <c r="E7" s="24" t="n">
        <v>1847701.23</v>
      </c>
      <c r="F7" s="24" t="n">
        <v>1847701.23</v>
      </c>
      <c r="G7" s="24" t="n">
        <v>0.0</v>
      </c>
      <c r="H7" s="24" t="n">
        <v>0.0</v>
      </c>
      <c r="I7" s="24" t="n">
        <v>0.0</v>
      </c>
      <c r="J7" s="26" t="n">
        <v>0.0</v>
      </c>
    </row>
    <row r="8" customHeight="true" ht="15.0">
      <c r="A8" s="172" t="inlineStr">
        <is>
          <t>2120199</t>
        </is>
      </c>
      <c r="B8" s="174"/>
      <c r="C8" s="174"/>
      <c r="D8" s="30" t="inlineStr">
        <is>
          <t>其他城乡社区管理事务支出</t>
        </is>
      </c>
      <c r="E8" s="24" t="n">
        <v>246627.0</v>
      </c>
      <c r="F8" s="24" t="n">
        <v>0.0</v>
      </c>
      <c r="G8" s="24" t="n">
        <v>246627.0</v>
      </c>
      <c r="H8" s="24" t="n">
        <v>0.0</v>
      </c>
      <c r="I8" s="24" t="n">
        <v>0.0</v>
      </c>
      <c r="J8" s="26" t="n">
        <v>0.0</v>
      </c>
    </row>
    <row r="9" customHeight="true" ht="15.0">
      <c r="A9" s="172" t="inlineStr">
        <is>
          <t>2120801</t>
        </is>
      </c>
      <c r="B9" s="174"/>
      <c r="C9" s="174"/>
      <c r="D9" s="30" t="inlineStr">
        <is>
          <t>征地和拆迁补偿支出</t>
        </is>
      </c>
      <c r="E9" s="24" t="n">
        <v>5.0564734E7</v>
      </c>
      <c r="F9" s="24" t="n">
        <v>0.0</v>
      </c>
      <c r="G9" s="24" t="n">
        <v>5.0564734E7</v>
      </c>
      <c r="H9" s="24" t="n">
        <v>0.0</v>
      </c>
      <c r="I9" s="24" t="n">
        <v>0.0</v>
      </c>
      <c r="J9" s="26" t="n">
        <v>0.0</v>
      </c>
    </row>
    <row r="10" customHeight="true" ht="15.0">
      <c r="A10" s="172" t="inlineStr">
        <is>
          <t>2120802</t>
        </is>
      </c>
      <c r="B10" s="174"/>
      <c r="C10" s="174"/>
      <c r="D10" s="30" t="inlineStr">
        <is>
          <t>土地开发支出</t>
        </is>
      </c>
      <c r="E10" s="24" t="n">
        <v>1.0E7</v>
      </c>
      <c r="F10" s="24" t="n">
        <v>0.0</v>
      </c>
      <c r="G10" s="24" t="n">
        <v>1.0E7</v>
      </c>
      <c r="H10" s="24" t="n">
        <v>0.0</v>
      </c>
      <c r="I10" s="24" t="n">
        <v>0.0</v>
      </c>
      <c r="J10" s="26" t="n">
        <v>0.0</v>
      </c>
    </row>
    <row r="11" customHeight="true" ht="15.0">
      <c r="A11" s="172" t="inlineStr">
        <is>
          <t>2129999</t>
        </is>
      </c>
      <c r="B11" s="174"/>
      <c r="C11" s="174"/>
      <c r="D11" s="30" t="inlineStr">
        <is>
          <t>其他城乡社区支出</t>
        </is>
      </c>
      <c r="E11" s="24" t="n">
        <v>483200.81</v>
      </c>
      <c r="F11" s="24" t="n">
        <v>0.0</v>
      </c>
      <c r="G11" s="24" t="n">
        <v>483200.81</v>
      </c>
      <c r="H11" s="24" t="n">
        <v>0.0</v>
      </c>
      <c r="I11" s="24" t="n">
        <v>0.0</v>
      </c>
      <c r="J11" s="26" t="n">
        <v>0.0</v>
      </c>
    </row>
    <row r="12" customHeight="true" ht="15.0">
      <c r="A12" s="172" t="inlineStr">
        <is>
          <t>2299999</t>
        </is>
      </c>
      <c r="B12" s="174"/>
      <c r="C12" s="174"/>
      <c r="D12" s="30" t="inlineStr">
        <is>
          <t>其他支出</t>
        </is>
      </c>
      <c r="E12" s="24" t="n">
        <f>('Z04 支出决算表'!F12+'Z04 支出决算表'!G12+'Z04 支出决算表'!H12+'Z04 支出决算表'!I12+'Z04 支出决算表'!J12)</f>
        <v>49494.0</v>
      </c>
      <c r="F12" s="24" t="n">
        <f>'Z04 支出决算表'!F12</f>
        <v>0.0</v>
      </c>
      <c r="G12" s="24" t="n">
        <f>'Z04 支出决算表'!G12</f>
        <v>49494.0</v>
      </c>
      <c r="H12" s="24" t="n">
        <v>0.0</v>
      </c>
      <c r="I12" s="24" t="n">
        <f>'Z04 支出决算表'!I12</f>
        <v>0.0</v>
      </c>
      <c r="J12" s="26" t="n">
        <v>0.0</v>
      </c>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6.319175704E7</v>
      </c>
      <c r="F6" s="24" t="n">
        <f>SUM('Z05 支出决算明细表'!F7)</f>
        <v>1622460.0</v>
      </c>
      <c r="G6" s="24" t="n">
        <f>SUM('Z05 支出决算明细表'!G7)</f>
        <v>791904.0</v>
      </c>
      <c r="H6" s="24" t="n">
        <f>SUM('Z05 支出决算明细表'!H7)</f>
        <v>576024.0</v>
      </c>
      <c r="I6" s="24" t="n">
        <f>SUM('Z05 支出决算明细表'!I7)</f>
        <v>0.0</v>
      </c>
      <c r="J6" s="24" t="n">
        <f>SUM('Z05 支出决算明细表'!J7)</f>
        <v>0.0</v>
      </c>
      <c r="K6" s="24" t="n">
        <f>SUM('Z05 支出决算明细表'!K7)</f>
        <v>254532.0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962786.47</v>
      </c>
      <c r="U6" s="24" t="n">
        <f>SUM('Z05 支出决算明细表'!U7)</f>
        <v>111983.0</v>
      </c>
      <c r="V6" s="24" t="n">
        <f>SUM('Z05 支出决算明细表'!V7)</f>
        <v>43126.7</v>
      </c>
      <c r="W6" s="24" t="n">
        <f>SUM('Z05 支出决算明细表'!W7)</f>
        <v>0.0</v>
      </c>
      <c r="X6" s="24" t="n">
        <f>SUM('Z05 支出决算明细表'!X7)</f>
        <v>0.0</v>
      </c>
      <c r="Y6" s="24" t="n">
        <f>SUM('Z05 支出决算明细表'!Y7)</f>
        <v>313.86</v>
      </c>
      <c r="Z6" s="24" t="n">
        <f>SUM('Z05 支出决算明细表'!Z7)</f>
        <v>26661.56</v>
      </c>
      <c r="AA6" s="24" t="n">
        <f>SUM('Z05 支出决算明细表'!AA7)</f>
        <v>0.0</v>
      </c>
      <c r="AB6" s="24" t="n">
        <f>SUM('Z05 支出决算明细表'!AB7)</f>
        <v>0.0</v>
      </c>
      <c r="AC6" s="24" t="n">
        <f>SUM('Z05 支出决算明细表'!AC7)</f>
        <v>0.0</v>
      </c>
      <c r="AD6" s="24" t="n">
        <f>SUM('Z05 支出决算明细表'!AD7)</f>
        <v>37706.0</v>
      </c>
      <c r="AE6" s="24" t="n">
        <f>SUM('Z05 支出决算明细表'!AE7)</f>
        <v>0.0</v>
      </c>
      <c r="AF6" s="24" t="n">
        <f>SUM('Z05 支出决算明细表'!AF7)</f>
        <v>2000.0</v>
      </c>
      <c r="AG6" s="24" t="n">
        <f>SUM('Z05 支出决算明细表'!AG7)</f>
        <v>140000.0</v>
      </c>
      <c r="AH6" s="24" t="n">
        <f>SUM('Z05 支出决算明细表'!AH7)</f>
        <v>0.0</v>
      </c>
      <c r="AI6" s="24" t="n">
        <f>SUM('Z05 支出决算明细表'!AI7)</f>
        <v>5520.0</v>
      </c>
      <c r="AJ6" s="24" t="n">
        <f>SUM('Z05 支出决算明细表'!AJ7)</f>
        <v>0.0</v>
      </c>
      <c r="AK6" s="24" t="n">
        <f>SUM('Z05 支出决算明细表'!AK7)</f>
        <v>0.0</v>
      </c>
      <c r="AL6" s="24" t="n">
        <f>SUM('Z05 支出决算明细表'!AL7)</f>
        <v>0.0</v>
      </c>
      <c r="AM6" s="24" t="n">
        <f>SUM('Z05 支出决算明细表'!AM7)</f>
        <v>0.0</v>
      </c>
      <c r="AN6" s="24" t="n">
        <f>SUM('Z05 支出决算明细表'!AN7)</f>
        <v>0.0</v>
      </c>
      <c r="AO6" s="24" t="n">
        <f>SUM('Z05 支出决算明细表'!AO7)</f>
        <v>575565.35</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19910.0</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6.060651057E7</v>
      </c>
      <c r="CB6" s="24" t="n">
        <f>SUM('Z05 支出决算明细表'!CB7)</f>
        <v>0.0</v>
      </c>
      <c r="CC6" s="24" t="n">
        <f>SUM('Z05 支出决算明细表'!CC7)</f>
        <v>0.0</v>
      </c>
      <c r="CD6" s="24" t="n">
        <f>SUM('Z05 支出决算明细表'!CD7)</f>
        <v>0.0</v>
      </c>
      <c r="CE6" s="24" t="n">
        <f>SUM('Z05 支出决算明细表'!CE7)</f>
        <v>0.0</v>
      </c>
      <c r="CF6" s="24" t="n">
        <f>SUM('Z05 支出决算明细表'!CF7)</f>
        <v>0.0</v>
      </c>
      <c r="CG6" s="24" t="n">
        <f>SUM('Z05 支出决算明细表'!CG7)</f>
        <v>41776.57</v>
      </c>
      <c r="CH6" s="24" t="n">
        <f>SUM('Z05 支出决算明细表'!CH7)</f>
        <v>0.0</v>
      </c>
      <c r="CI6" s="24" t="n">
        <f>SUM('Z05 支出决算明细表'!CI7)</f>
        <v>5.0E7</v>
      </c>
      <c r="CJ6" s="24" t="n">
        <f>SUM('Z05 支出决算明细表'!CJ7)</f>
        <v>0.0</v>
      </c>
      <c r="CK6" s="24" t="n">
        <f>SUM('Z05 支出决算明细表'!CK7)</f>
        <v>0.0</v>
      </c>
      <c r="CL6" s="24" t="n">
        <f>SUM('Z05 支出决算明细表'!CL7)</f>
        <v>564734.0</v>
      </c>
      <c r="CM6" s="24" t="n">
        <f>SUM('Z05 支出决算明细表'!CM7)</f>
        <v>0.0</v>
      </c>
      <c r="CN6" s="24" t="n">
        <f>SUM('Z05 支出决算明细表'!CN7)</f>
        <v>0.0</v>
      </c>
      <c r="CO6" s="24" t="n">
        <f>SUM('Z05 支出决算明细表'!CO7)</f>
        <v>0.0</v>
      </c>
      <c r="CP6" s="24" t="n">
        <f>SUM('Z05 支出决算明细表'!CP7)</f>
        <v>0.0</v>
      </c>
      <c r="CQ6" s="24" t="n">
        <f>SUM('Z05 支出决算明细表'!CQ7)</f>
        <v>1.0E7</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2120101</t>
        </is>
      </c>
      <c r="B7" s="174"/>
      <c r="C7" s="174"/>
      <c r="D7" s="30" t="inlineStr">
        <is>
          <t>行政运行</t>
        </is>
      </c>
      <c r="E7" s="24" t="n">
        <v>1847701.23</v>
      </c>
      <c r="F7" s="24" t="n">
        <v>1622460.0</v>
      </c>
      <c r="G7" s="24" t="n">
        <v>791904.0</v>
      </c>
      <c r="H7" s="24" t="n">
        <v>576024.0</v>
      </c>
      <c r="I7" s="24" t="n">
        <v>0.0</v>
      </c>
      <c r="J7" s="24" t="n">
        <v>0.0</v>
      </c>
      <c r="K7" s="24" t="n">
        <v>254532.0</v>
      </c>
      <c r="L7" s="24" t="n">
        <v>0.0</v>
      </c>
      <c r="M7" s="24" t="n">
        <v>0.0</v>
      </c>
      <c r="N7" s="24" t="n">
        <v>0.0</v>
      </c>
      <c r="O7" s="24" t="n">
        <v>0.0</v>
      </c>
      <c r="P7" s="24" t="n">
        <v>0.0</v>
      </c>
      <c r="Q7" s="24" t="n">
        <v>0.0</v>
      </c>
      <c r="R7" s="24" t="n">
        <v>0.0</v>
      </c>
      <c r="S7" s="24" t="n">
        <v>0.0</v>
      </c>
      <c r="T7" s="24" t="n">
        <v>225241.23</v>
      </c>
      <c r="U7" s="24" t="n">
        <v>100592.0</v>
      </c>
      <c r="V7" s="24" t="n">
        <v>24966.7</v>
      </c>
      <c r="W7" s="24" t="n">
        <v>0.0</v>
      </c>
      <c r="X7" s="24" t="n">
        <v>0.0</v>
      </c>
      <c r="Y7" s="24" t="n">
        <v>313.86</v>
      </c>
      <c r="Z7" s="24" t="n">
        <v>9568.67</v>
      </c>
      <c r="AA7" s="24" t="n">
        <v>0.0</v>
      </c>
      <c r="AB7" s="24" t="n">
        <v>0.0</v>
      </c>
      <c r="AC7" s="24" t="n">
        <v>0.0</v>
      </c>
      <c r="AD7" s="24" t="n">
        <v>6746.0</v>
      </c>
      <c r="AE7" s="24" t="n">
        <v>0.0</v>
      </c>
      <c r="AF7" s="24" t="n">
        <v>2000.0</v>
      </c>
      <c r="AG7" s="24" t="n">
        <v>0.0</v>
      </c>
      <c r="AH7" s="24" t="n">
        <v>0.0</v>
      </c>
      <c r="AI7" s="24" t="n">
        <v>5520.0</v>
      </c>
      <c r="AJ7" s="24" t="n">
        <v>0.0</v>
      </c>
      <c r="AK7" s="24" t="n">
        <v>0.0</v>
      </c>
      <c r="AL7" s="24" t="n">
        <v>0.0</v>
      </c>
      <c r="AM7" s="24" t="n">
        <v>0.0</v>
      </c>
      <c r="AN7" s="24" t="n">
        <v>0.0</v>
      </c>
      <c r="AO7" s="24" t="n">
        <v>55624.0</v>
      </c>
      <c r="AP7" s="24" t="n">
        <v>0.0</v>
      </c>
      <c r="AQ7" s="24" t="n">
        <v>0.0</v>
      </c>
      <c r="AR7" s="24" t="n">
        <v>0.0</v>
      </c>
      <c r="AS7" s="24" t="n">
        <v>0.0</v>
      </c>
      <c r="AT7" s="24" t="n">
        <v>0.0</v>
      </c>
      <c r="AU7" s="24" t="n">
        <v>19910.0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2120199</t>
        </is>
      </c>
      <c r="B8" s="174"/>
      <c r="C8" s="174"/>
      <c r="D8" s="30" t="inlineStr">
        <is>
          <t>其他城乡社区管理事务支出</t>
        </is>
      </c>
      <c r="E8" s="24" t="n">
        <v>246627.0</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246627.0</v>
      </c>
      <c r="U8" s="24" t="n">
        <v>0.0</v>
      </c>
      <c r="V8" s="24" t="n">
        <v>0.0</v>
      </c>
      <c r="W8" s="24" t="n">
        <v>0.0</v>
      </c>
      <c r="X8" s="24" t="n">
        <v>0.0</v>
      </c>
      <c r="Y8" s="24" t="n">
        <v>0.0</v>
      </c>
      <c r="Z8" s="24" t="n">
        <v>0.0</v>
      </c>
      <c r="AA8" s="24" t="n">
        <v>0.0</v>
      </c>
      <c r="AB8" s="24" t="n">
        <v>0.0</v>
      </c>
      <c r="AC8" s="24" t="n">
        <v>0.0</v>
      </c>
      <c r="AD8" s="24" t="n">
        <v>30960.0</v>
      </c>
      <c r="AE8" s="24" t="n">
        <v>0.0</v>
      </c>
      <c r="AF8" s="24" t="n">
        <v>0.0</v>
      </c>
      <c r="AG8" s="24" t="n">
        <v>0.0</v>
      </c>
      <c r="AH8" s="24" t="n">
        <v>0.0</v>
      </c>
      <c r="AI8" s="24" t="n">
        <v>0.0</v>
      </c>
      <c r="AJ8" s="24" t="n">
        <v>0.0</v>
      </c>
      <c r="AK8" s="24" t="n">
        <v>0.0</v>
      </c>
      <c r="AL8" s="24" t="n">
        <v>0.0</v>
      </c>
      <c r="AM8" s="24" t="n">
        <v>0.0</v>
      </c>
      <c r="AN8" s="24" t="n">
        <v>0.0</v>
      </c>
      <c r="AO8" s="24" t="n">
        <v>215667.0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2120801</t>
        </is>
      </c>
      <c r="B9" s="174"/>
      <c r="C9" s="174"/>
      <c r="D9" s="30" t="inlineStr">
        <is>
          <t>征地和拆迁补偿支出</t>
        </is>
      </c>
      <c r="E9" s="24" t="n">
        <v>5.0564734E7</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5.0564734E7</v>
      </c>
      <c r="CB9" s="24" t="n">
        <v>0.0</v>
      </c>
      <c r="CC9" s="24" t="n">
        <v>0.0</v>
      </c>
      <c r="CD9" s="24" t="n">
        <v>0.0</v>
      </c>
      <c r="CE9" s="24" t="n">
        <v>0.0</v>
      </c>
      <c r="CF9" s="24" t="n">
        <v>0.0</v>
      </c>
      <c r="CG9" s="24" t="n">
        <v>0.0</v>
      </c>
      <c r="CH9" s="24" t="n">
        <v>0.0</v>
      </c>
      <c r="CI9" s="24" t="n">
        <v>5.0E7</v>
      </c>
      <c r="CJ9" s="24" t="n">
        <v>0.0</v>
      </c>
      <c r="CK9" s="24" t="n">
        <v>0.0</v>
      </c>
      <c r="CL9" s="24" t="n">
        <v>564734.0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2120802</t>
        </is>
      </c>
      <c r="B10" s="174"/>
      <c r="C10" s="174"/>
      <c r="D10" s="30" t="inlineStr">
        <is>
          <t>土地开发支出</t>
        </is>
      </c>
      <c r="E10" s="24" t="n">
        <v>1.0E7</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1.0E7</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1.0E7</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2129999</t>
        </is>
      </c>
      <c r="B11" s="174"/>
      <c r="C11" s="174"/>
      <c r="D11" s="30" t="inlineStr">
        <is>
          <t>其他城乡社区支出</t>
        </is>
      </c>
      <c r="E11" s="24" t="n">
        <v>483200.81</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441424.24</v>
      </c>
      <c r="U11" s="24" t="n">
        <v>11391.0</v>
      </c>
      <c r="V11" s="24" t="n">
        <v>18160.0</v>
      </c>
      <c r="W11" s="24" t="n">
        <v>0.0</v>
      </c>
      <c r="X11" s="24" t="n">
        <v>0.0</v>
      </c>
      <c r="Y11" s="24" t="n">
        <v>0.0</v>
      </c>
      <c r="Z11" s="24" t="n">
        <v>17092.89</v>
      </c>
      <c r="AA11" s="24" t="n">
        <v>0.0</v>
      </c>
      <c r="AB11" s="24" t="n">
        <v>0.0</v>
      </c>
      <c r="AC11" s="24" t="n">
        <v>0.0</v>
      </c>
      <c r="AD11" s="24" t="n">
        <v>0.0</v>
      </c>
      <c r="AE11" s="24" t="n">
        <v>0.0</v>
      </c>
      <c r="AF11" s="24" t="n">
        <v>0.0</v>
      </c>
      <c r="AG11" s="24" t="n">
        <v>140000.0</v>
      </c>
      <c r="AH11" s="24" t="n">
        <v>0.0</v>
      </c>
      <c r="AI11" s="24" t="n">
        <v>0.0</v>
      </c>
      <c r="AJ11" s="24" t="n">
        <v>0.0</v>
      </c>
      <c r="AK11" s="24" t="n">
        <v>0.0</v>
      </c>
      <c r="AL11" s="24" t="n">
        <v>0.0</v>
      </c>
      <c r="AM11" s="24" t="n">
        <v>0.0</v>
      </c>
      <c r="AN11" s="24" t="n">
        <v>0.0</v>
      </c>
      <c r="AO11" s="24" t="n">
        <v>254780.35</v>
      </c>
      <c r="AP11" s="24" t="n">
        <v>0.0</v>
      </c>
      <c r="AQ11" s="24" t="n">
        <v>0.0</v>
      </c>
      <c r="AR11" s="24" t="n">
        <v>0.0</v>
      </c>
      <c r="AS11" s="24" t="n">
        <v>0.0</v>
      </c>
      <c r="AT11" s="24" t="n">
        <v>0.0</v>
      </c>
      <c r="AU11" s="24" t="n">
        <v>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41776.57</v>
      </c>
      <c r="CB11" s="24" t="n">
        <v>0.0</v>
      </c>
      <c r="CC11" s="24" t="n">
        <v>0.0</v>
      </c>
      <c r="CD11" s="24" t="n">
        <v>0.0</v>
      </c>
      <c r="CE11" s="24" t="n">
        <v>0.0</v>
      </c>
      <c r="CF11" s="24" t="n">
        <v>0.0</v>
      </c>
      <c r="CG11" s="24" t="n">
        <v>41776.57</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2299999</t>
        </is>
      </c>
      <c r="B12" s="174"/>
      <c r="C12" s="174"/>
      <c r="D12" s="30" t="inlineStr">
        <is>
          <t>其他支出</t>
        </is>
      </c>
      <c r="E12" s="24" t="n">
        <f>'Z05 支出决算明细表'!E12</f>
        <v>49494.0</v>
      </c>
      <c r="F12" s="24" t="n">
        <f>'Z05 支出决算明细表'!F12</f>
        <v>0.0</v>
      </c>
      <c r="G12" s="24" t="n">
        <f>'Z05 支出决算明细表'!G12</f>
        <v>0.0</v>
      </c>
      <c r="H12" s="24" t="n">
        <f>'Z05 支出决算明细表'!H12</f>
        <v>0.0</v>
      </c>
      <c r="I12" s="24" t="n">
        <f>'Z05 支出决算明细表'!I12</f>
        <v>0.0</v>
      </c>
      <c r="J12" s="24" t="n">
        <f>'Z05 支出决算明细表'!J12</f>
        <v>0.0</v>
      </c>
      <c r="K12" s="24" t="n">
        <f>'Z05 支出决算明细表'!K12</f>
        <v>0.0</v>
      </c>
      <c r="L12" s="24" t="n">
        <f>'Z05 支出决算明细表'!L12</f>
        <v>0.0</v>
      </c>
      <c r="M12" s="24" t="n">
        <f>'Z05 支出决算明细表'!M12</f>
        <v>0.0</v>
      </c>
      <c r="N12" s="24" t="n">
        <f>'Z05 支出决算明细表'!N12</f>
        <v>0.0</v>
      </c>
      <c r="O12" s="24" t="n">
        <f>'Z05 支出决算明细表'!O12</f>
        <v>0.0</v>
      </c>
      <c r="P12" s="24" t="n">
        <f>'Z05 支出决算明细表'!P12</f>
        <v>0.0</v>
      </c>
      <c r="Q12" s="24" t="n">
        <f>'Z05 支出决算明细表'!Q12</f>
        <v>0.0</v>
      </c>
      <c r="R12" s="24" t="n">
        <f>'Z05 支出决算明细表'!R12</f>
        <v>0.0</v>
      </c>
      <c r="S12" s="24" t="n">
        <f>'Z05 支出决算明细表'!S12</f>
        <v>0.0</v>
      </c>
      <c r="T12" s="24" t="n">
        <f>('Z05 支出决算明细表'!U12+'Z05 支出决算明细表'!V12+'Z05 支出决算明细表'!W12+'Z05 支出决算明细表'!X12+'Z05 支出决算明细表'!Y12+'Z05 支出决算明细表'!Z12+'Z05 支出决算明细表'!AA12+'Z05 支出决算明细表'!AB12+'Z05 支出决算明细表'!AC12+'Z05 支出决算明细表'!AD12+'Z05 支出决算明细表'!AE12+'Z05 支出决算明细表'!AF12+'Z05 支出决算明细表'!AG12+'Z05 支出决算明细表'!AH12+'Z05 支出决算明细表'!AI12+'Z05 支出决算明细表'!AJ12+'Z05 支出决算明细表'!AK12+'Z05 支出决算明细表'!AL12+'Z05 支出决算明细表'!AM12+'Z05 支出决算明细表'!AN12+'Z05 支出决算明细表'!AO12+'Z05 支出决算明细表'!AP12+'Z05 支出决算明细表'!AQ12+'Z05 支出决算明细表'!AR12+'Z05 支出决算明细表'!AS12+'Z05 支出决算明细表'!AT12+'Z05 支出决算明细表'!AU12)</f>
        <v>49494.0</v>
      </c>
      <c r="U12" s="24" t="n">
        <f>'Z05 支出决算明细表'!U12</f>
        <v>0.0</v>
      </c>
      <c r="V12" s="24" t="n">
        <f>'Z05 支出决算明细表'!V12</f>
        <v>0.0</v>
      </c>
      <c r="W12" s="24" t="n">
        <f>'Z05 支出决算明细表'!W12</f>
        <v>0.0</v>
      </c>
      <c r="X12" s="24" t="n">
        <f>'Z05 支出决算明细表'!X12</f>
        <v>0.0</v>
      </c>
      <c r="Y12" s="24" t="n">
        <f>'Z05 支出决算明细表'!Y12</f>
        <v>0.0</v>
      </c>
      <c r="Z12" s="24" t="n">
        <f>'Z05 支出决算明细表'!Z12</f>
        <v>0.0</v>
      </c>
      <c r="AA12" s="24" t="n">
        <f>'Z05 支出决算明细表'!AA12</f>
        <v>0.0</v>
      </c>
      <c r="AB12" s="24" t="n">
        <f>'Z05 支出决算明细表'!AB12</f>
        <v>0.0</v>
      </c>
      <c r="AC12" s="24" t="n">
        <f>'Z05 支出决算明细表'!AC12</f>
        <v>0.0</v>
      </c>
      <c r="AD12" s="24" t="n">
        <f>'Z05 支出决算明细表'!AD12</f>
        <v>0.0</v>
      </c>
      <c r="AE12" s="24" t="n">
        <f>'Z05 支出决算明细表'!AE12</f>
        <v>0.0</v>
      </c>
      <c r="AF12" s="24" t="n">
        <f>'Z05 支出决算明细表'!AF12</f>
        <v>0.0</v>
      </c>
      <c r="AG12" s="24" t="n">
        <f>'Z05 支出决算明细表'!AG12</f>
        <v>0.0</v>
      </c>
      <c r="AH12" s="24" t="n">
        <f>'Z05 支出决算明细表'!AH12</f>
        <v>0.0</v>
      </c>
      <c r="AI12" s="24" t="n">
        <f>'Z05 支出决算明细表'!AI12</f>
        <v>0.0</v>
      </c>
      <c r="AJ12" s="24" t="n">
        <f>'Z05 支出决算明细表'!AJ12</f>
        <v>0.0</v>
      </c>
      <c r="AK12" s="24" t="n">
        <f>'Z05 支出决算明细表'!AK12</f>
        <v>0.0</v>
      </c>
      <c r="AL12" s="24" t="n">
        <f>'Z05 支出决算明细表'!AL12</f>
        <v>0.0</v>
      </c>
      <c r="AM12" s="24" t="n">
        <f>'Z05 支出决算明细表'!AM12</f>
        <v>0.0</v>
      </c>
      <c r="AN12" s="24" t="n">
        <f>'Z05 支出决算明细表'!AN12</f>
        <v>0.0</v>
      </c>
      <c r="AO12" s="24" t="n">
        <f>'Z05 支出决算明细表'!AO12</f>
        <v>49494.0</v>
      </c>
      <c r="AP12" s="24" t="n">
        <f>'Z05 支出决算明细表'!AP12</f>
        <v>0.0</v>
      </c>
      <c r="AQ12" s="24" t="n">
        <f>'Z05 支出决算明细表'!AQ12</f>
        <v>0.0</v>
      </c>
      <c r="AR12" s="24" t="n">
        <f>'Z05 支出决算明细表'!AR12</f>
        <v>0.0</v>
      </c>
      <c r="AS12" s="24" t="n">
        <f>'Z05 支出决算明细表'!AS12</f>
        <v>0.0</v>
      </c>
      <c r="AT12" s="24" t="n">
        <f>'Z05 支出决算明细表'!AT12</f>
        <v>0.0</v>
      </c>
      <c r="AU12" s="24" t="n">
        <f>'Z05 支出决算明细表'!AU12</f>
        <v>0.0</v>
      </c>
      <c r="AV12" s="24" t="n">
        <f>'Z05 支出决算明细表'!AV12</f>
        <v>0.0</v>
      </c>
      <c r="AW12" s="24" t="n">
        <f>'Z05 支出决算明细表'!AW12</f>
        <v>0.0</v>
      </c>
      <c r="AX12" s="24" t="n">
        <f>'Z05 支出决算明细表'!AX12</f>
        <v>0.0</v>
      </c>
      <c r="AY12" s="24" t="n">
        <f>'Z05 支出决算明细表'!AY12</f>
        <v>0.0</v>
      </c>
      <c r="AZ12" s="24" t="n">
        <f>'Z05 支出决算明细表'!AZ12</f>
        <v>0.0</v>
      </c>
      <c r="BA12" s="24" t="n">
        <f>'Z05 支出决算明细表'!BA12</f>
        <v>0.0</v>
      </c>
      <c r="BB12" s="24" t="n">
        <f>'Z05 支出决算明细表'!BB12</f>
        <v>0.0</v>
      </c>
      <c r="BC12" s="24" t="n">
        <f>'Z05 支出决算明细表'!BC12</f>
        <v>0.0</v>
      </c>
      <c r="BD12" s="24" t="n">
        <f>'Z05 支出决算明细表'!BD12</f>
        <v>0.0</v>
      </c>
      <c r="BE12" s="24" t="n">
        <f>'Z05 支出决算明细表'!BE12</f>
        <v>0.0</v>
      </c>
      <c r="BF12" s="24" t="n">
        <f>'Z05 支出决算明细表'!BF12</f>
        <v>0.0</v>
      </c>
      <c r="BG12" s="24" t="n">
        <f>'Z05 支出决算明细表'!BG12</f>
        <v>0.0</v>
      </c>
      <c r="BH12" s="24" t="n">
        <f>'Z05 支出决算明细表'!BH12</f>
        <v>0.0</v>
      </c>
      <c r="BI12" s="24" t="n">
        <f>('Z05 支出决算明细表'!BJ12+'Z05 支出决算明细表'!BK12+'Z05 支出决算明细表'!BL12+'Z05 支出决算明细表'!BM12)</f>
        <v>0.0</v>
      </c>
      <c r="BJ12" s="24" t="n">
        <f>'Z05 支出决算明细表'!BJ12</f>
        <v>0.0</v>
      </c>
      <c r="BK12" s="24" t="n">
        <f>'Z05 支出决算明细表'!BK12</f>
        <v>0.0</v>
      </c>
      <c r="BL12" s="24" t="n">
        <f>'Z05 支出决算明细表'!BL12</f>
        <v>0.0</v>
      </c>
      <c r="BM12" s="24" t="n">
        <f>'Z05 支出决算明细表'!BM12</f>
        <v>0.0</v>
      </c>
      <c r="BN12" s="24" t="n">
        <f>('Z05 支出决算明细表'!BO12+'Z05 支出决算明细表'!BP12+'Z05 支出决算明细表'!BQ12+'Z05 支出决算明细表'!BR12+'Z05 支出决算明细表'!BS12+'Z05 支出决算明细表'!BT12+'Z05 支出决算明细表'!BU12+'Z05 支出决算明细表'!BV12+'Z05 支出决算明细表'!BW12+'Z05 支出决算明细表'!BX12+'Z05 支出决算明细表'!BY12+'Z05 支出决算明细表'!BZ12)</f>
        <v>0.0</v>
      </c>
      <c r="BO12" s="24" t="n">
        <f>'Z05 支出决算明细表'!BO12</f>
        <v>0.0</v>
      </c>
      <c r="BP12" s="24" t="n">
        <f>'Z05 支出决算明细表'!BP12</f>
        <v>0.0</v>
      </c>
      <c r="BQ12" s="24" t="n">
        <f>'Z05 支出决算明细表'!BQ12</f>
        <v>0.0</v>
      </c>
      <c r="BR12" s="24" t="n">
        <f>'Z05 支出决算明细表'!BR12</f>
        <v>0.0</v>
      </c>
      <c r="BS12" s="24" t="n">
        <f>'Z05 支出决算明细表'!BS12</f>
        <v>0.0</v>
      </c>
      <c r="BT12" s="24" t="n">
        <f>'Z05 支出决算明细表'!BT12</f>
        <v>0.0</v>
      </c>
      <c r="BU12" s="24" t="n">
        <f>'Z05 支出决算明细表'!BU12</f>
        <v>0.0</v>
      </c>
      <c r="BV12" s="24" t="n">
        <f>'Z05 支出决算明细表'!BV12</f>
        <v>0.0</v>
      </c>
      <c r="BW12" s="24" t="n">
        <f>'Z05 支出决算明细表'!BW12</f>
        <v>0.0</v>
      </c>
      <c r="BX12" s="24" t="n">
        <f>'Z05 支出决算明细表'!BX12</f>
        <v>0.0</v>
      </c>
      <c r="BY12" s="24" t="n">
        <f>'Z05 支出决算明细表'!BY12</f>
        <v>0.0</v>
      </c>
      <c r="BZ12" s="24" t="n">
        <f>'Z05 支出决算明细表'!BZ12</f>
        <v>0.0</v>
      </c>
      <c r="CA12" s="24" t="n">
        <f>('Z05 支出决算明细表'!CB12+'Z05 支出决算明细表'!CC12+'Z05 支出决算明细表'!CD12+'Z05 支出决算明细表'!CE12+'Z05 支出决算明细表'!CF12+'Z05 支出决算明细表'!CG12+'Z05 支出决算明细表'!CH12+'Z05 支出决算明细表'!CI12+'Z05 支出决算明细表'!CJ12+'Z05 支出决算明细表'!CK12+'Z05 支出决算明细表'!CL12+'Z05 支出决算明细表'!CM12+'Z05 支出决算明细表'!CN12+'Z05 支出决算明细表'!CO12+'Z05 支出决算明细表'!CP12+'Z05 支出决算明细表'!CQ12)</f>
        <v>0.0</v>
      </c>
      <c r="CB12" s="24" t="n">
        <f>'Z05 支出决算明细表'!CB12</f>
        <v>0.0</v>
      </c>
      <c r="CC12" s="24" t="n">
        <f>'Z05 支出决算明细表'!CC12</f>
        <v>0.0</v>
      </c>
      <c r="CD12" s="24" t="n">
        <f>'Z05 支出决算明细表'!CD12</f>
        <v>0.0</v>
      </c>
      <c r="CE12" s="24" t="n">
        <f>'Z05 支出决算明细表'!CE12</f>
        <v>0.0</v>
      </c>
      <c r="CF12" s="24" t="n">
        <f>'Z05 支出决算明细表'!CF12</f>
        <v>0.0</v>
      </c>
      <c r="CG12" s="24" t="n">
        <f>'Z05 支出决算明细表'!CG12</f>
        <v>0.0</v>
      </c>
      <c r="CH12" s="24" t="n">
        <f>'Z05 支出决算明细表'!CH12</f>
        <v>0.0</v>
      </c>
      <c r="CI12" s="24" t="n">
        <f>'Z05 支出决算明细表'!CI12</f>
        <v>0.0</v>
      </c>
      <c r="CJ12" s="24" t="n">
        <f>'Z05 支出决算明细表'!CJ12</f>
        <v>0.0</v>
      </c>
      <c r="CK12" s="24" t="n">
        <f>'Z05 支出决算明细表'!CK12</f>
        <v>0.0</v>
      </c>
      <c r="CL12" s="24" t="n">
        <f>'Z05 支出决算明细表'!CL12</f>
        <v>0.0</v>
      </c>
      <c r="CM12" s="24" t="n">
        <f>'Z05 支出决算明细表'!CM12</f>
        <v>0.0</v>
      </c>
      <c r="CN12" s="24" t="n">
        <f>'Z05 支出决算明细表'!CN12</f>
        <v>0.0</v>
      </c>
      <c r="CO12" s="24" t="n">
        <f>'Z05 支出决算明细表'!CO12</f>
        <v>0.0</v>
      </c>
      <c r="CP12" s="24" t="n">
        <f>'Z05 支出决算明细表'!CP12</f>
        <v>0.0</v>
      </c>
      <c r="CQ12" s="24" t="n">
        <f>'Z05 支出决算明细表'!CQ12</f>
        <v>0.0</v>
      </c>
      <c r="CR12" s="24" t="n">
        <f>'Z05 支出决算明细表'!CR12</f>
        <v>0.0</v>
      </c>
      <c r="CS12" s="24" t="n">
        <f>'Z05 支出决算明细表'!CS12</f>
        <v>0.0</v>
      </c>
      <c r="CT12" s="24" t="n">
        <f>'Z05 支出决算明细表'!CT12</f>
        <v>0.0</v>
      </c>
      <c r="CU12" s="24" t="n">
        <f>'Z05 支出决算明细表'!CU12</f>
        <v>0.0</v>
      </c>
      <c r="CV12" s="24" t="n">
        <f>'Z05 支出决算明细表'!CV12</f>
        <v>0.0</v>
      </c>
      <c r="CW12" s="24" t="n">
        <f>'Z05 支出决算明细表'!CW12</f>
        <v>0.0</v>
      </c>
      <c r="CX12" s="24" t="n">
        <f>'Z05 支出决算明细表'!CX12</f>
        <v>0.0</v>
      </c>
      <c r="CY12" s="24" t="n">
        <f>'Z05 支出决算明细表'!CY12</f>
        <v>0.0</v>
      </c>
      <c r="CZ12" s="24" t="n">
        <f>'Z05 支出决算明细表'!CZ12</f>
        <v>0.0</v>
      </c>
      <c r="DA12" s="24" t="n">
        <f>('Z05 支出决算明细表'!DB12+'Z05 支出决算明细表'!DC12+'Z05 支出决算明细表'!DD12)</f>
        <v>0.0</v>
      </c>
      <c r="DB12" s="24" t="n">
        <f>'Z05 支出决算明细表'!DB12</f>
        <v>0.0</v>
      </c>
      <c r="DC12" s="24" t="n">
        <f>'Z05 支出决算明细表'!DC12</f>
        <v>0.0</v>
      </c>
      <c r="DD12" s="24" t="n">
        <f>'Z05 支出决算明细表'!DD12</f>
        <v>0.0</v>
      </c>
      <c r="DE12" s="24" t="n">
        <f>('Z05 支出决算明细表'!DF12+'Z05 支出决算明细表'!DG12+'Z05 支出决算明细表'!DH12+'Z05 支出决算明细表'!DI12+'Z05 支出决算明细表'!DJ12)</f>
        <v>0.0</v>
      </c>
      <c r="DF12" s="24" t="n">
        <f>'Z05 支出决算明细表'!DF12</f>
        <v>0.0</v>
      </c>
      <c r="DG12" s="24" t="n">
        <f>'Z05 支出决算明细表'!DG12</f>
        <v>0.0</v>
      </c>
      <c r="DH12" s="24" t="n">
        <f>'Z05 支出决算明细表'!DH12</f>
        <v>0.0</v>
      </c>
      <c r="DI12" s="24" t="n">
        <f>'Z05 支出决算明细表'!DI12</f>
        <v>0.0</v>
      </c>
      <c r="DJ12" s="26" t="n">
        <f>'Z05 支出决算明细表'!DJ12</f>
        <v>0.0</v>
      </c>
    </row>
    <row r="13" customHeight="true" ht="15.0">
      <c r="A13" s="194" t="inlineStr">
        <is>
          <t>注：本表为自动生成表。</t>
        </is>
      </c>
      <c r="B13" s="68"/>
      <c r="C13" s="68"/>
      <c r="D13" s="68"/>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6"/>
      <c r="CM13" s="196"/>
      <c r="CN13" s="196"/>
      <c r="CO13" s="196"/>
      <c r="CP13" s="196"/>
      <c r="CQ13" s="196"/>
      <c r="CR13" s="196"/>
      <c r="CS13" s="196"/>
      <c r="CT13" s="196"/>
      <c r="CU13" s="196"/>
      <c r="CV13" s="196"/>
      <c r="CW13" s="196"/>
      <c r="CX13" s="196"/>
      <c r="CY13" s="196"/>
      <c r="CZ13" s="196"/>
      <c r="DA13" s="196"/>
      <c r="DB13" s="196"/>
      <c r="DC13" s="196"/>
      <c r="DD13" s="196"/>
      <c r="DE13" s="196"/>
      <c r="DF13" s="196"/>
      <c r="DG13" s="196"/>
      <c r="DH13" s="196"/>
      <c r="DI13" s="196"/>
      <c r="DJ13" s="196"/>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1847701.23</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1622460.0</v>
      </c>
      <c r="G6" s="24" t="n">
        <f>SUM('Z05_1 基本支出决算明细表'!G7)</f>
        <v>791904.0</v>
      </c>
      <c r="H6" s="24" t="n">
        <f>SUM('Z05_1 基本支出决算明细表'!H7)</f>
        <v>576024.0</v>
      </c>
      <c r="I6" s="24" t="n">
        <f>SUM('Z05_1 基本支出决算明细表'!I7)</f>
        <v>0.0</v>
      </c>
      <c r="J6" s="24" t="n">
        <f>SUM('Z05_1 基本支出决算明细表'!J7)</f>
        <v>0.0</v>
      </c>
      <c r="K6" s="24" t="n">
        <f>SUM('Z05_1 基本支出决算明细表'!K7)</f>
        <v>254532.0</v>
      </c>
      <c r="L6" s="24" t="n">
        <f>SUM('Z05_1 基本支出决算明细表'!L7)</f>
        <v>0.0</v>
      </c>
      <c r="M6" s="24" t="n">
        <f>SUM('Z05_1 基本支出决算明细表'!M7)</f>
        <v>0.0</v>
      </c>
      <c r="N6" s="24" t="n">
        <f>SUM('Z05_1 基本支出决算明细表'!N7)</f>
        <v>0.0</v>
      </c>
      <c r="O6" s="24" t="n">
        <f>SUM('Z05_1 基本支出决算明细表'!O7)</f>
        <v>0.0</v>
      </c>
      <c r="P6" s="24" t="n">
        <f>SUM('Z05_1 基本支出决算明细表'!P7)</f>
        <v>0.0</v>
      </c>
      <c r="Q6" s="24" t="n">
        <f>SUM('Z05_1 基本支出决算明细表'!Q7)</f>
        <v>0.0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225241.23</v>
      </c>
      <c r="U6" s="24" t="n">
        <f>SUM('Z05_1 基本支出决算明细表'!U7)</f>
        <v>100592.0</v>
      </c>
      <c r="V6" s="24" t="n">
        <f>SUM('Z05_1 基本支出决算明细表'!V7)</f>
        <v>24966.7</v>
      </c>
      <c r="W6" s="24" t="n">
        <f>SUM('Z05_1 基本支出决算明细表'!W7)</f>
        <v>0.0</v>
      </c>
      <c r="X6" s="24" t="n">
        <f>SUM('Z05_1 基本支出决算明细表'!X7)</f>
        <v>0.0</v>
      </c>
      <c r="Y6" s="24" t="n">
        <f>SUM('Z05_1 基本支出决算明细表'!Y7)</f>
        <v>313.86</v>
      </c>
      <c r="Z6" s="24" t="n">
        <f>SUM('Z05_1 基本支出决算明细表'!Z7)</f>
        <v>9568.67</v>
      </c>
      <c r="AA6" s="24" t="n">
        <f>SUM('Z05_1 基本支出决算明细表'!AA7)</f>
        <v>0.0</v>
      </c>
      <c r="AB6" s="24" t="n">
        <f>SUM('Z05_1 基本支出决算明细表'!AB7)</f>
        <v>0.0</v>
      </c>
      <c r="AC6" s="24" t="n">
        <f>SUM('Z05_1 基本支出决算明细表'!AC7)</f>
        <v>0.0</v>
      </c>
      <c r="AD6" s="24" t="n">
        <f>SUM('Z05_1 基本支出决算明细表'!AD7)</f>
        <v>6746.0</v>
      </c>
      <c r="AE6" s="24" t="n">
        <f>SUM('Z05_1 基本支出决算明细表'!AE7)</f>
        <v>0.0</v>
      </c>
      <c r="AF6" s="24" t="n">
        <f>SUM('Z05_1 基本支出决算明细表'!AF7)</f>
        <v>2000.0</v>
      </c>
      <c r="AG6" s="24" t="n">
        <f>SUM('Z05_1 基本支出决算明细表'!AG7)</f>
        <v>0.0</v>
      </c>
      <c r="AH6" s="24" t="n">
        <f>SUM('Z05_1 基本支出决算明细表'!AH7)</f>
        <v>0.0</v>
      </c>
      <c r="AI6" s="24" t="n">
        <f>SUM('Z05_1 基本支出决算明细表'!AI7)</f>
        <v>5520.0</v>
      </c>
      <c r="AJ6" s="24" t="n">
        <f>SUM('Z05_1 基本支出决算明细表'!AJ7)</f>
        <v>0.0</v>
      </c>
      <c r="AK6" s="24" t="n">
        <f>SUM('Z05_1 基本支出决算明细表'!AK7)</f>
        <v>0.0</v>
      </c>
      <c r="AL6" s="24" t="n">
        <f>SUM('Z05_1 基本支出决算明细表'!AL7)</f>
        <v>0.0</v>
      </c>
      <c r="AM6" s="24" t="n">
        <f>SUM('Z05_1 基本支出决算明细表'!AM7)</f>
        <v>0.0</v>
      </c>
      <c r="AN6" s="24" t="n">
        <f>SUM('Z05_1 基本支出决算明细表'!AN7)</f>
        <v>0.0</v>
      </c>
      <c r="AO6" s="24" t="n">
        <f>SUM('Z05_1 基本支出决算明细表'!AO7)</f>
        <v>55624.0</v>
      </c>
      <c r="AP6" s="24" t="n">
        <f>SUM('Z05_1 基本支出决算明细表'!AP7)</f>
        <v>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19910.0</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2120101</t>
        </is>
      </c>
      <c r="B7" s="174"/>
      <c r="C7" s="174"/>
      <c r="D7" s="30" t="inlineStr">
        <is>
          <t>行政运行</t>
        </is>
      </c>
      <c r="E7" s="24" t="n">
        <f>'Z05_1 基本支出决算明细表'!F7 + 'Z05_1 基本支出决算明细表'!T7 + 'Z05_1 基本支出决算明细表'!AV7 + 'Z05_1 基本支出决算明细表'!BI7 + 'Z05_1 基本支出决算明细表'!CA7 + 'Z05_1 基本支出决算明细表'!CU7 + 'Z05_1 基本支出决算明细表'!DE7</f>
        <v>1847701.23</v>
      </c>
      <c r="F7" s="24" t="n">
        <f>('Z05_1 基本支出决算明细表'!G7+'Z05_1 基本支出决算明细表'!H7+'Z05_1 基本支出决算明细表'!I7+'Z05_1 基本支出决算明细表'!J7+'Z05_1 基本支出决算明细表'!K7+'Z05_1 基本支出决算明细表'!L7+'Z05_1 基本支出决算明细表'!M7+'Z05_1 基本支出决算明细表'!N7+'Z05_1 基本支出决算明细表'!O7+'Z05_1 基本支出决算明细表'!P7+'Z05_1 基本支出决算明细表'!Q7+'Z05_1 基本支出决算明细表'!R7+'Z05_1 基本支出决算明细表'!S7)</f>
        <v>1622460.0</v>
      </c>
      <c r="G7" s="24" t="n">
        <v>791904.0</v>
      </c>
      <c r="H7" s="24" t="n">
        <v>576024.0</v>
      </c>
      <c r="I7" s="24" t="n">
        <v>0.0</v>
      </c>
      <c r="J7" s="24" t="n">
        <v>0.0</v>
      </c>
      <c r="K7" s="24" t="n">
        <v>254532.0</v>
      </c>
      <c r="L7" s="24" t="n">
        <v>0.0</v>
      </c>
      <c r="M7" s="24" t="n">
        <v>0.0</v>
      </c>
      <c r="N7" s="24" t="n">
        <v>0.0</v>
      </c>
      <c r="O7" s="24" t="n">
        <v>0.0</v>
      </c>
      <c r="P7" s="24" t="n">
        <v>0.0</v>
      </c>
      <c r="Q7" s="24" t="n">
        <v>0.0</v>
      </c>
      <c r="R7" s="24" t="n">
        <v>0.0</v>
      </c>
      <c r="S7" s="24" t="n">
        <v>0.0</v>
      </c>
      <c r="T7" s="24" t="n">
        <f>('Z05_1 基本支出决算明细表'!U7+'Z05_1 基本支出决算明细表'!V7+'Z05_1 基本支出决算明细表'!W7+'Z05_1 基本支出决算明细表'!X7+'Z05_1 基本支出决算明细表'!Y7+'Z05_1 基本支出决算明细表'!Z7+'Z05_1 基本支出决算明细表'!AA7+'Z05_1 基本支出决算明细表'!AB7+'Z05_1 基本支出决算明细表'!AC7+'Z05_1 基本支出决算明细表'!AD7+'Z05_1 基本支出决算明细表'!AE7+'Z05_1 基本支出决算明细表'!AF7+'Z05_1 基本支出决算明细表'!AG7+'Z05_1 基本支出决算明细表'!AH7+'Z05_1 基本支出决算明细表'!AI7+'Z05_1 基本支出决算明细表'!AJ7+'Z05_1 基本支出决算明细表'!AK7+'Z05_1 基本支出决算明细表'!AL7+'Z05_1 基本支出决算明细表'!AM7+'Z05_1 基本支出决算明细表'!AN7+'Z05_1 基本支出决算明细表'!AO7+'Z05_1 基本支出决算明细表'!AP7+'Z05_1 基本支出决算明细表'!AQ7+'Z05_1 基本支出决算明细表'!AR7+'Z05_1 基本支出决算明细表'!AS7+'Z05_1 基本支出决算明细表'!AT7+'Z05_1 基本支出决算明细表'!AU7)</f>
        <v>225241.23</v>
      </c>
      <c r="U7" s="24" t="n">
        <v>100592.0</v>
      </c>
      <c r="V7" s="24" t="n">
        <v>24966.7</v>
      </c>
      <c r="W7" s="24" t="n">
        <v>0.0</v>
      </c>
      <c r="X7" s="24" t="n">
        <v>0.0</v>
      </c>
      <c r="Y7" s="24" t="n">
        <v>313.86</v>
      </c>
      <c r="Z7" s="24" t="n">
        <v>9568.67</v>
      </c>
      <c r="AA7" s="24" t="n">
        <v>0.0</v>
      </c>
      <c r="AB7" s="24" t="n">
        <v>0.0</v>
      </c>
      <c r="AC7" s="24" t="n">
        <v>0.0</v>
      </c>
      <c r="AD7" s="24" t="n">
        <v>6746.0</v>
      </c>
      <c r="AE7" s="24" t="n">
        <v>0.0</v>
      </c>
      <c r="AF7" s="24" t="n">
        <v>2000.0</v>
      </c>
      <c r="AG7" s="24" t="n">
        <v>0.0</v>
      </c>
      <c r="AH7" s="24" t="n">
        <v>0.0</v>
      </c>
      <c r="AI7" s="24" t="n">
        <v>5520.0</v>
      </c>
      <c r="AJ7" s="24" t="n">
        <v>0.0</v>
      </c>
      <c r="AK7" s="24" t="n">
        <v>0.0</v>
      </c>
      <c r="AL7" s="24" t="n">
        <v>0.0</v>
      </c>
      <c r="AM7" s="24" t="n">
        <v>0.0</v>
      </c>
      <c r="AN7" s="24" t="n">
        <v>0.0</v>
      </c>
      <c r="AO7" s="24" t="n">
        <v>55624.0</v>
      </c>
      <c r="AP7" s="24" t="n">
        <v>0.0</v>
      </c>
      <c r="AQ7" s="24" t="n">
        <v>0.0</v>
      </c>
      <c r="AR7" s="24" t="n">
        <v>0.0</v>
      </c>
      <c r="AS7" s="24" t="n">
        <v>0.0</v>
      </c>
      <c r="AT7" s="24" t="n">
        <v>0.0</v>
      </c>
      <c r="AU7" s="24" t="n">
        <v>19910.0</v>
      </c>
      <c r="AV7" s="24" t="n">
        <f>('Z05_1 基本支出决算明细表'!AW7+'Z05_1 基本支出决算明细表'!AX7+'Z05_1 基本支出决算明细表'!AY7+'Z05_1 基本支出决算明细表'!AZ7+'Z05_1 基本支出决算明细表'!BA7+'Z05_1 基本支出决算明细表'!BB7+'Z05_1 基本支出决算明细表'!BC7+'Z05_1 基本支出决算明细表'!BD7+'Z05_1 基本支出决算明细表'!BE7+'Z05_1 基本支出决算明细表'!BF7+'Z05_1 基本支出决算明细表'!BG7+'Z05_1 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('Z05_1 基本支出决算明细表'!BJ7+'Z05_1 基本支出决算明细表'!BK7+'Z05_1 基本支出决算明细表'!BL7+'Z05_1 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('Z05_1 基本支出决算明细表'!CB7+'Z05_1 基本支出决算明细表'!CC7+'Z05_1 基本支出决算明细表'!CD7+'Z05_1 基本支出决算明细表'!CE7+'Z05_1 基本支出决算明细表'!CF7+'Z05_1 基本支出决算明细表'!CG7+'Z05_1 基本支出决算明细表'!CH7+'Z05_1 基本支出决算明细表'!CI7+'Z05_1 基本支出决算明细表'!CJ7+'Z05_1 基本支出决算明细表'!CK7+'Z05_1 基本支出决算明细表'!CL7+'Z05_1 基本支出决算明细表'!CM7+'Z05_1 基本支出决算明细表'!CN7+'Z05_1 基本支出决算明细表'!CO7+'Z05_1 基本支出决算明细表'!CP7+'Z05_1 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('Z05_1 基本支出决算明细表'!CV7+'Z05_1 基本支出决算明细表'!CW7+'Z05_1 基本支出决算明细表'!CX7+'Z05_1 基本支出决算明细表'!CY7+'Z05_1 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('Z05_1 基本支出决算明细表'!DF7+'Z05_1 基本支出决算明细表'!DG7+'Z05_1 基本支出决算明细表'!DH7+'Z05_1 基本支出决算明细表'!DI7+'Z05_1 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2024-08-27T08:32:09Z</dcterms:created>
  <dc:creator>Apache POI</dc:creator>
</cp:coreProperties>
</file>