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MB1P674370</t>
        </is>
      </c>
    </row>
    <row r="2" customHeight="true" ht="15.0">
      <c r="A2" s="2" t="inlineStr">
        <is>
          <t>单位名称</t>
        </is>
      </c>
      <c r="B2" s="4" t="inlineStr">
        <is>
          <t>中共永州经济技术开发区工作委员会党群工作部</t>
        </is>
      </c>
    </row>
    <row r="3" customHeight="true" ht="15.0">
      <c r="A3" s="2" t="inlineStr">
        <is>
          <t>单位负责人</t>
        </is>
      </c>
      <c r="B3" s="4" t="inlineStr">
        <is>
          <t>唐丙林</t>
        </is>
      </c>
    </row>
    <row r="4" customHeight="true" ht="15.0">
      <c r="A4" s="2" t="inlineStr">
        <is>
          <t>财务负责人</t>
        </is>
      </c>
      <c r="B4" s="4" t="inlineStr">
        <is>
          <t>陈文波</t>
        </is>
      </c>
    </row>
    <row r="5" customHeight="true" ht="15.0">
      <c r="A5" s="2" t="inlineStr">
        <is>
          <t>填表人</t>
        </is>
      </c>
      <c r="B5" s="4" t="inlineStr">
        <is>
          <t>莫伟</t>
        </is>
      </c>
    </row>
    <row r="6" customHeight="true" ht="15.0">
      <c r="A6" s="2" t="inlineStr">
        <is>
          <t>电话号码(区号)</t>
        </is>
      </c>
      <c r="B6" s="4" t="inlineStr">
        <is>
          <t>0746</t>
        </is>
      </c>
    </row>
    <row r="7" customHeight="true" ht="15.0">
      <c r="A7" s="2" t="inlineStr">
        <is>
          <t>电话号码</t>
        </is>
      </c>
      <c r="B7" s="4" t="inlineStr">
        <is>
          <t>8222289</t>
        </is>
      </c>
    </row>
    <row r="8" customHeight="true" ht="15.0">
      <c r="A8" s="2" t="inlineStr">
        <is>
          <t>分机号</t>
        </is>
      </c>
      <c r="B8" s="4"/>
    </row>
    <row r="9" customHeight="true" ht="15.0">
      <c r="A9" s="2" t="inlineStr">
        <is>
          <t>单位地址</t>
        </is>
      </c>
      <c r="B9" s="4" t="inlineStr">
        <is>
          <t>永州市长丰工业园总部经济大厦16楼</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203|中共中央组织部</t>
        </is>
      </c>
    </row>
    <row r="13" customHeight="true" ht="15.0">
      <c r="A13" s="2" t="inlineStr">
        <is>
          <t>国民经济行业分类</t>
        </is>
      </c>
      <c r="B13" s="4" t="inlineStr">
        <is>
          <t>S91|中国共产党机关</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11431100MB1P67437U</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101002</t>
        </is>
      </c>
    </row>
    <row r="21" customHeight="true" ht="15.0">
      <c r="A21" s="2" t="inlineStr">
        <is>
          <t>组织机构代码</t>
        </is>
      </c>
      <c r="B21" s="4" t="inlineStr">
        <is>
          <t>MB1P67437</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3054638.39</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103855.0</v>
      </c>
      <c r="M6" s="24" t="n">
        <f>SUM('Z05_2 项目支出决算明细表'!M7)</f>
        <v>0.0</v>
      </c>
      <c r="N6" s="24" t="n">
        <f>SUM('Z05_2 项目支出决算明细表'!N7)</f>
        <v>0.0</v>
      </c>
      <c r="O6" s="24" t="n">
        <f>SUM('Z05_2 项目支出决算明细表'!O7)</f>
        <v>103855.0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2774283.39</v>
      </c>
      <c r="AA6" s="24" t="n">
        <f>SUM('Z05_2 项目支出决算明细表'!AA7)</f>
        <v>46343.6</v>
      </c>
      <c r="AB6" s="24" t="n">
        <f>SUM('Z05_2 项目支出决算明细表'!AB7)</f>
        <v>59427.0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7597.5</v>
      </c>
      <c r="AK6" s="24" t="n">
        <f>SUM('Z05_2 项目支出决算明细表'!AK7)</f>
        <v>0.0</v>
      </c>
      <c r="AL6" s="24" t="n">
        <f>SUM('Z05_2 项目支出决算明细表'!AL7)</f>
        <v>0.0</v>
      </c>
      <c r="AM6" s="24" t="n">
        <f>SUM('Z05_2 项目支出决算明细表'!AM7)</f>
        <v>0.0</v>
      </c>
      <c r="AN6" s="24" t="n">
        <f>SUM('Z05_2 项目支出决算明细表'!AN7)</f>
        <v>1000.0</v>
      </c>
      <c r="AO6" s="24" t="n">
        <f>SUM('Z05_2 项目支出决算明细表'!AO7)</f>
        <v>35600.0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0.0</v>
      </c>
      <c r="AU6" s="24" t="n">
        <f>SUM('Z05_2 项目支出决算明细表'!AU7)</f>
        <v>2465569.29</v>
      </c>
      <c r="AV6" s="24" t="n">
        <f>SUM('Z05_2 项目支出决算明细表'!AV7)</f>
        <v>58746.0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100000.0</v>
      </c>
      <c r="BB6" s="24" t="n">
        <f>SUM('Z05_2 项目支出决算明细表'!BB7)</f>
        <v>19000.0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19000.0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157500.0</v>
      </c>
      <c r="CH6" s="24" t="n">
        <f>SUM('Z05_2 项目支出决算明细表'!CH7)</f>
        <v>0.0</v>
      </c>
      <c r="CI6" s="24" t="n">
        <f>SUM('Z05_2 项目支出决算明细表'!CI7)</f>
        <v>7500.0</v>
      </c>
      <c r="CJ6" s="24" t="n">
        <f>SUM('Z05_2 项目支出决算明细表'!CJ7)</f>
        <v>0.0</v>
      </c>
      <c r="CK6" s="24" t="n">
        <f>SUM('Z05_2 项目支出决算明细表'!CK7)</f>
        <v>150000.0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2010301</t>
        </is>
      </c>
      <c r="B7" s="174"/>
      <c r="C7" s="174"/>
      <c r="D7" s="172" t="inlineStr">
        <is>
          <t>党群工作部运行经费</t>
        </is>
      </c>
      <c r="E7" s="172"/>
      <c r="F7" s="172" t="inlineStr">
        <is>
          <t>特定目标类</t>
        </is>
      </c>
      <c r="G7" s="172"/>
      <c r="H7" s="172"/>
      <c r="I7" s="172" t="inlineStr">
        <is>
          <t>非基建项目</t>
        </is>
      </c>
      <c r="J7" s="200" t="inlineStr">
        <is>
          <t>否</t>
        </is>
      </c>
      <c r="K7" s="24" t="n">
        <v>939150.89</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939150.89</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939150.89</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2010399</t>
        </is>
      </c>
      <c r="B8" s="174"/>
      <c r="C8" s="174"/>
      <c r="D8" s="172" t="inlineStr">
        <is>
          <t>政府办公厅（室）及相关机构事务支出</t>
        </is>
      </c>
      <c r="E8" s="172"/>
      <c r="F8" s="172" t="inlineStr">
        <is>
          <t>特定目标类</t>
        </is>
      </c>
      <c r="G8" s="172"/>
      <c r="H8" s="172"/>
      <c r="I8" s="172" t="inlineStr">
        <is>
          <t>非基建项目</t>
        </is>
      </c>
      <c r="J8" s="200" t="inlineStr">
        <is>
          <t>否</t>
        </is>
      </c>
      <c r="K8" s="24" t="n">
        <v>116286.0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109286.0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109286.0</v>
      </c>
      <c r="AV8" s="24" t="n">
        <v>0.0</v>
      </c>
      <c r="AW8" s="24" t="n">
        <v>0.0</v>
      </c>
      <c r="AX8" s="24" t="n">
        <v>0.0</v>
      </c>
      <c r="AY8" s="24" t="n">
        <v>0.0</v>
      </c>
      <c r="AZ8" s="24" t="n">
        <v>0.0</v>
      </c>
      <c r="BA8" s="24" t="n">
        <v>0.0</v>
      </c>
      <c r="BB8" s="24" t="n">
        <v>7000.0</v>
      </c>
      <c r="BC8" s="24" t="n">
        <v>0.0</v>
      </c>
      <c r="BD8" s="24" t="n">
        <v>0.0</v>
      </c>
      <c r="BE8" s="24" t="n">
        <v>0.0</v>
      </c>
      <c r="BF8" s="24" t="n">
        <v>0.0</v>
      </c>
      <c r="BG8" s="24" t="n">
        <v>7000.0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2012901</t>
        </is>
      </c>
      <c r="B9" s="174"/>
      <c r="C9" s="174"/>
      <c r="D9" s="172" t="inlineStr">
        <is>
          <t>妇联、工会运行经费</t>
        </is>
      </c>
      <c r="E9" s="172"/>
      <c r="F9" s="172" t="inlineStr">
        <is>
          <t>特定目标类</t>
        </is>
      </c>
      <c r="G9" s="172"/>
      <c r="H9" s="172"/>
      <c r="I9" s="172" t="inlineStr">
        <is>
          <t>非基建项目</t>
        </is>
      </c>
      <c r="J9" s="200" t="inlineStr">
        <is>
          <t>否</t>
        </is>
      </c>
      <c r="K9" s="24" t="n">
        <v>58746.0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58746.0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58746.0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2012999</t>
        </is>
      </c>
      <c r="B10" s="174"/>
      <c r="C10" s="174"/>
      <c r="D10" s="172" t="inlineStr">
        <is>
          <t>群众团体事务支出</t>
        </is>
      </c>
      <c r="E10" s="172"/>
      <c r="F10" s="172" t="inlineStr">
        <is>
          <t>特定目标类</t>
        </is>
      </c>
      <c r="G10" s="172"/>
      <c r="H10" s="172"/>
      <c r="I10" s="172" t="inlineStr">
        <is>
          <t>非基建项目</t>
        </is>
      </c>
      <c r="J10" s="200" t="inlineStr">
        <is>
          <t>否</t>
        </is>
      </c>
      <c r="K10" s="24" t="n">
        <v>85926.0</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66426.0</v>
      </c>
      <c r="AA10" s="24" t="n">
        <v>22326.0</v>
      </c>
      <c r="AB10" s="24" t="n">
        <v>13100.0</v>
      </c>
      <c r="AC10" s="24" t="n">
        <v>0.0</v>
      </c>
      <c r="AD10" s="24" t="n">
        <v>0.0</v>
      </c>
      <c r="AE10" s="24" t="n">
        <v>0.0</v>
      </c>
      <c r="AF10" s="24" t="n">
        <v>0.0</v>
      </c>
      <c r="AG10" s="24" t="n">
        <v>0.0</v>
      </c>
      <c r="AH10" s="24" t="n">
        <v>0.0</v>
      </c>
      <c r="AI10" s="24" t="n">
        <v>0.0</v>
      </c>
      <c r="AJ10" s="24" t="n">
        <v>0.0</v>
      </c>
      <c r="AK10" s="24" t="n">
        <v>0.0</v>
      </c>
      <c r="AL10" s="24" t="n">
        <v>0.0</v>
      </c>
      <c r="AM10" s="24" t="n">
        <v>0.0</v>
      </c>
      <c r="AN10" s="24" t="n">
        <v>1000.0</v>
      </c>
      <c r="AO10" s="24" t="n">
        <v>0.0</v>
      </c>
      <c r="AP10" s="24" t="n">
        <v>0.0</v>
      </c>
      <c r="AQ10" s="24" t="n">
        <v>0.0</v>
      </c>
      <c r="AR10" s="24" t="n">
        <v>0.0</v>
      </c>
      <c r="AS10" s="24" t="n">
        <v>0.0</v>
      </c>
      <c r="AT10" s="24" t="n">
        <v>0.0</v>
      </c>
      <c r="AU10" s="24" t="n">
        <v>30000.0</v>
      </c>
      <c r="AV10" s="24" t="n">
        <v>0.0</v>
      </c>
      <c r="AW10" s="24" t="n">
        <v>0.0</v>
      </c>
      <c r="AX10" s="24" t="n">
        <v>0.0</v>
      </c>
      <c r="AY10" s="24" t="n">
        <v>0.0</v>
      </c>
      <c r="AZ10" s="24" t="n">
        <v>0.0</v>
      </c>
      <c r="BA10" s="24" t="n">
        <v>0.0</v>
      </c>
      <c r="BB10" s="24" t="n">
        <v>12000.0</v>
      </c>
      <c r="BC10" s="24" t="n">
        <v>0.0</v>
      </c>
      <c r="BD10" s="24" t="n">
        <v>0.0</v>
      </c>
      <c r="BE10" s="24" t="n">
        <v>0.0</v>
      </c>
      <c r="BF10" s="24" t="n">
        <v>0.0</v>
      </c>
      <c r="BG10" s="24" t="n">
        <v>12000.0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7500.0</v>
      </c>
      <c r="CH10" s="24" t="n">
        <v>0.0</v>
      </c>
      <c r="CI10" s="24" t="n">
        <v>7500.0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2013299</t>
        </is>
      </c>
      <c r="B11" s="174"/>
      <c r="C11" s="174"/>
      <c r="D11" s="172" t="inlineStr">
        <is>
          <t>组织事务支出</t>
        </is>
      </c>
      <c r="E11" s="172"/>
      <c r="F11" s="172" t="inlineStr">
        <is>
          <t>特定目标类</t>
        </is>
      </c>
      <c r="G11" s="172"/>
      <c r="H11" s="172"/>
      <c r="I11" s="172" t="inlineStr">
        <is>
          <t>非基建项目</t>
        </is>
      </c>
      <c r="J11" s="200" t="inlineStr">
        <is>
          <t>否</t>
        </is>
      </c>
      <c r="K11" s="24" t="n">
        <v>313811.12</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313811.12</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35600.0</v>
      </c>
      <c r="AP11" s="24" t="n">
        <v>0.0</v>
      </c>
      <c r="AQ11" s="24" t="n">
        <v>0.0</v>
      </c>
      <c r="AR11" s="24" t="n">
        <v>0.0</v>
      </c>
      <c r="AS11" s="24" t="n">
        <v>0.0</v>
      </c>
      <c r="AT11" s="24" t="n">
        <v>0.0</v>
      </c>
      <c r="AU11" s="24" t="n">
        <v>218211.12</v>
      </c>
      <c r="AV11" s="24" t="n">
        <v>0.0</v>
      </c>
      <c r="AW11" s="24" t="n">
        <v>0.0</v>
      </c>
      <c r="AX11" s="24" t="n">
        <v>0.0</v>
      </c>
      <c r="AY11" s="24" t="n">
        <v>0.0</v>
      </c>
      <c r="AZ11" s="24" t="n">
        <v>0.0</v>
      </c>
      <c r="BA11" s="24" t="n">
        <v>60000.0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2013699</t>
        </is>
      </c>
      <c r="B12" s="174"/>
      <c r="C12" s="174"/>
      <c r="D12" s="172" t="inlineStr">
        <is>
          <t>共产党事务支出</t>
        </is>
      </c>
      <c r="E12" s="172"/>
      <c r="F12" s="172" t="inlineStr">
        <is>
          <t>特定目标类</t>
        </is>
      </c>
      <c r="G12" s="172"/>
      <c r="H12" s="172"/>
      <c r="I12" s="172" t="inlineStr">
        <is>
          <t>非基建项目</t>
        </is>
      </c>
      <c r="J12" s="200" t="inlineStr">
        <is>
          <t>否</t>
        </is>
      </c>
      <c r="K12" s="24" t="n">
        <v>302098.88</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302098.88</v>
      </c>
      <c r="AA12" s="24" t="n">
        <v>24017.6</v>
      </c>
      <c r="AB12" s="24" t="n">
        <v>46327.0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211754.28</v>
      </c>
      <c r="AV12" s="24" t="n">
        <v>0.0</v>
      </c>
      <c r="AW12" s="24" t="n">
        <v>0.0</v>
      </c>
      <c r="AX12" s="24" t="n">
        <v>0.0</v>
      </c>
      <c r="AY12" s="24" t="n">
        <v>0.0</v>
      </c>
      <c r="AZ12" s="24" t="n">
        <v>0.0</v>
      </c>
      <c r="BA12" s="24" t="n">
        <v>20000.0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2080501</t>
        </is>
      </c>
      <c r="B13" s="174"/>
      <c r="C13" s="174"/>
      <c r="D13" s="172" t="inlineStr">
        <is>
          <t>全区离退休人员经费</t>
        </is>
      </c>
      <c r="E13" s="172"/>
      <c r="F13" s="172" t="inlineStr">
        <is>
          <t>特定目标类</t>
        </is>
      </c>
      <c r="G13" s="172"/>
      <c r="H13" s="172"/>
      <c r="I13" s="172" t="inlineStr">
        <is>
          <t>非基建项目</t>
        </is>
      </c>
      <c r="J13" s="200" t="inlineStr">
        <is>
          <t>否</t>
        </is>
      </c>
      <c r="K13" s="24" t="n">
        <v>345467.5</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345467.5</v>
      </c>
      <c r="AA13" s="24" t="n">
        <v>0.0</v>
      </c>
      <c r="AB13" s="24" t="n">
        <v>0.0</v>
      </c>
      <c r="AC13" s="24" t="n">
        <v>0.0</v>
      </c>
      <c r="AD13" s="24" t="n">
        <v>0.0</v>
      </c>
      <c r="AE13" s="24" t="n">
        <v>0.0</v>
      </c>
      <c r="AF13" s="24" t="n">
        <v>0.0</v>
      </c>
      <c r="AG13" s="24" t="n">
        <v>0.0</v>
      </c>
      <c r="AH13" s="24" t="n">
        <v>0.0</v>
      </c>
      <c r="AI13" s="24" t="n">
        <v>0.0</v>
      </c>
      <c r="AJ13" s="24" t="n">
        <v>7597.5</v>
      </c>
      <c r="AK13" s="24" t="n">
        <v>0.0</v>
      </c>
      <c r="AL13" s="24" t="n">
        <v>0.0</v>
      </c>
      <c r="AM13" s="24" t="n">
        <v>0.0</v>
      </c>
      <c r="AN13" s="24" t="n">
        <v>0.0</v>
      </c>
      <c r="AO13" s="24" t="n">
        <v>0.0</v>
      </c>
      <c r="AP13" s="24" t="n">
        <v>0.0</v>
      </c>
      <c r="AQ13" s="24" t="n">
        <v>0.0</v>
      </c>
      <c r="AR13" s="24" t="n">
        <v>0.0</v>
      </c>
      <c r="AS13" s="24" t="n">
        <v>0.0</v>
      </c>
      <c r="AT13" s="24" t="n">
        <v>0.0</v>
      </c>
      <c r="AU13" s="24" t="n">
        <v>317870.0</v>
      </c>
      <c r="AV13" s="24" t="n">
        <v>0.0</v>
      </c>
      <c r="AW13" s="24" t="n">
        <v>0.0</v>
      </c>
      <c r="AX13" s="24" t="n">
        <v>0.0</v>
      </c>
      <c r="AY13" s="24" t="n">
        <v>0.0</v>
      </c>
      <c r="AZ13" s="24" t="n">
        <v>0.0</v>
      </c>
      <c r="BA13" s="24" t="n">
        <v>20000.0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2130599</t>
        </is>
      </c>
      <c r="B14" s="174"/>
      <c r="C14" s="174"/>
      <c r="D14" s="172" t="inlineStr">
        <is>
          <t>巩固脱贫攻坚成果衔接乡村振兴支出</t>
        </is>
      </c>
      <c r="E14" s="172"/>
      <c r="F14" s="172" t="inlineStr">
        <is>
          <t>特定目标类</t>
        </is>
      </c>
      <c r="G14" s="172"/>
      <c r="H14" s="172"/>
      <c r="I14" s="172" t="inlineStr">
        <is>
          <t>非基建项目</t>
        </is>
      </c>
      <c r="J14" s="200" t="inlineStr">
        <is>
          <t>否</t>
        </is>
      </c>
      <c r="K14" s="24" t="n">
        <v>150000.0</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150000.0</v>
      </c>
      <c r="CH14" s="24" t="n">
        <v>0.0</v>
      </c>
      <c r="CI14" s="24" t="n">
        <v>0.0</v>
      </c>
      <c r="CJ14" s="24" t="n">
        <v>0.0</v>
      </c>
      <c r="CK14" s="24" t="n">
        <v>150000.0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4" t="n">
        <v>0.0</v>
      </c>
      <c r="DK14" s="24" t="n">
        <v>0.0</v>
      </c>
      <c r="DL14" s="24" t="n">
        <v>0.0</v>
      </c>
      <c r="DM14" s="24" t="n">
        <v>0.0</v>
      </c>
      <c r="DN14" s="24" t="n">
        <v>0.0</v>
      </c>
      <c r="DO14" s="24" t="n">
        <v>0.0</v>
      </c>
      <c r="DP14" s="26" t="n">
        <v>0.0</v>
      </c>
    </row>
    <row r="15" customHeight="true" ht="15.0">
      <c r="A15" s="172" t="inlineStr">
        <is>
          <t>2299999</t>
        </is>
      </c>
      <c r="B15" s="174"/>
      <c r="C15" s="174"/>
      <c r="D15" s="172" t="inlineStr">
        <is>
          <t>项目申请支出</t>
        </is>
      </c>
      <c r="E15" s="172"/>
      <c r="F15" s="172" t="inlineStr">
        <is>
          <t>特定目标类</t>
        </is>
      </c>
      <c r="G15" s="172"/>
      <c r="H15" s="172"/>
      <c r="I15" s="172" t="inlineStr">
        <is>
          <t>非基建项目</t>
        </is>
      </c>
      <c r="J15" s="200" t="inlineStr">
        <is>
          <t>否</t>
        </is>
      </c>
      <c r="K15" s="24" t="n">
        <f>'Z05_2 项目支出决算明细表'!L15 + 'Z05_2 项目支出决算明细表'!Z15 + 'Z05_2 项目支出决算明细表'!BB15 + 'Z05_2 项目支出决算明细表'!BO15 + 'Z05_2 项目支出决算明细表'!BT15 + 'Z05_2 项目支出决算明细表'!CG15 + 'Z05_2 项目支出决算明细表'!CX15 + 'Z05_2 项目支出决算明细表'!DA15 + 'Z05_2 项目支出决算明细表'!DG15 + 'Z05_2 项目支出决算明细表'!DK15</f>
        <v>743152.0</v>
      </c>
      <c r="L15" s="24" t="n">
        <f>('Z05_2 项目支出决算明细表'!M15+'Z05_2 项目支出决算明细表'!N15+'Z05_2 项目支出决算明细表'!O15+'Z05_2 项目支出决算明细表'!P15+'Z05_2 项目支出决算明细表'!Q15+'Z05_2 项目支出决算明细表'!R15+'Z05_2 项目支出决算明细表'!S15+'Z05_2 项目支出决算明细表'!T15+'Z05_2 项目支出决算明细表'!U15+'Z05_2 项目支出决算明细表'!V15+'Z05_2 项目支出决算明细表'!W15+'Z05_2 项目支出决算明细表'!X15+'Z05_2 项目支出决算明细表'!Y15)</f>
        <v>103855.0</v>
      </c>
      <c r="M15" s="24" t="n">
        <v>0.0</v>
      </c>
      <c r="N15" s="24" t="n">
        <v>0.0</v>
      </c>
      <c r="O15" s="24" t="n">
        <v>103855.0</v>
      </c>
      <c r="P15" s="24" t="n">
        <v>0.0</v>
      </c>
      <c r="Q15" s="24" t="n">
        <v>0.0</v>
      </c>
      <c r="R15" s="24" t="n">
        <v>0.0</v>
      </c>
      <c r="S15" s="24" t="n">
        <v>0.0</v>
      </c>
      <c r="T15" s="24" t="n">
        <v>0.0</v>
      </c>
      <c r="U15" s="24" t="n">
        <v>0.0</v>
      </c>
      <c r="V15" s="24" t="n">
        <v>0.0</v>
      </c>
      <c r="W15" s="24" t="n">
        <v>0.0</v>
      </c>
      <c r="X15" s="24" t="n">
        <v>0.0</v>
      </c>
      <c r="Y15" s="24" t="n">
        <v>0.0</v>
      </c>
      <c r="Z15" s="24" t="n">
        <f>('Z05_2 项目支出决算明细表'!AA15+'Z05_2 项目支出决算明细表'!AB15+'Z05_2 项目支出决算明细表'!AC15+'Z05_2 项目支出决算明细表'!AD15+'Z05_2 项目支出决算明细表'!AE15+'Z05_2 项目支出决算明细表'!AF15+'Z05_2 项目支出决算明细表'!AG15+'Z05_2 项目支出决算明细表'!AH15+'Z05_2 项目支出决算明细表'!AI15+'Z05_2 项目支出决算明细表'!AJ15+'Z05_2 项目支出决算明细表'!AK15+'Z05_2 项目支出决算明细表'!AL15+'Z05_2 项目支出决算明细表'!AM15+'Z05_2 项目支出决算明细表'!AN15+'Z05_2 项目支出决算明细表'!AO15+'Z05_2 项目支出决算明细表'!AP15+'Z05_2 项目支出决算明细表'!AQ15+'Z05_2 项目支出决算明细表'!AR15+'Z05_2 项目支出决算明细表'!AS15+'Z05_2 项目支出决算明细表'!AT15+'Z05_2 项目支出决算明细表'!AU15+'Z05_2 项目支出决算明细表'!AV15+'Z05_2 项目支出决算明细表'!AW15+'Z05_2 项目支出决算明细表'!AX15+'Z05_2 项目支出决算明细表'!AY15+'Z05_2 项目支出决算明细表'!AZ15+'Z05_2 项目支出决算明细表'!BA15)</f>
        <v>639297.0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639297.0</v>
      </c>
      <c r="AV15" s="24" t="n">
        <v>0.0</v>
      </c>
      <c r="AW15" s="24" t="n">
        <v>0.0</v>
      </c>
      <c r="AX15" s="24" t="n">
        <v>0.0</v>
      </c>
      <c r="AY15" s="24" t="n">
        <v>0.0</v>
      </c>
      <c r="AZ15" s="24" t="n">
        <v>0.0</v>
      </c>
      <c r="BA15" s="24" t="n">
        <v>0.0</v>
      </c>
      <c r="BB15" s="24" t="n">
        <f>('Z05_2 项目支出决算明细表'!BC15+'Z05_2 项目支出决算明细表'!BD15+'Z05_2 项目支出决算明细表'!BE15+'Z05_2 项目支出决算明细表'!BF15+'Z05_2 项目支出决算明细表'!BG15+'Z05_2 项目支出决算明细表'!BH15+'Z05_2 项目支出决算明细表'!BI15+'Z05_2 项目支出决算明细表'!BJ15+'Z05_2 项目支出决算明细表'!BK15+'Z05_2 项目支出决算明细表'!BL15+'Z05_2 项目支出决算明细表'!BM15+'Z05_2 项目支出决算明细表'!BN15)</f>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f>('Z05_2 项目支出决算明细表'!BP15+'Z05_2 项目支出决算明细表'!BQ15+'Z05_2 项目支出决算明细表'!BR15+'Z05_2 项目支出决算明细表'!BS15)</f>
        <v>0.0</v>
      </c>
      <c r="BP15" s="24" t="n">
        <v>0.0</v>
      </c>
      <c r="BQ15" s="24" t="n">
        <v>0.0</v>
      </c>
      <c r="BR15" s="24" t="n">
        <v>0.0</v>
      </c>
      <c r="BS15" s="24" t="n">
        <v>0.0</v>
      </c>
      <c r="BT15" s="24" t="n">
        <f>('Z05_2 项目支出决算明细表'!BU15+'Z05_2 项目支出决算明细表'!BV15+'Z05_2 项目支出决算明细表'!BW15+'Z05_2 项目支出决算明细表'!BX15+'Z05_2 项目支出决算明细表'!BY15+'Z05_2 项目支出决算明细表'!BZ15+'Z05_2 项目支出决算明细表'!CA15+'Z05_2 项目支出决算明细表'!CB15+'Z05_2 项目支出决算明细表'!CC15+'Z05_2 项目支出决算明细表'!CD15+'Z05_2 项目支出决算明细表'!CE15+'Z05_2 项目支出决算明细表'!CF15)</f>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f>('Z05_2 项目支出决算明细表'!CH15+'Z05_2 项目支出决算明细表'!CI15+'Z05_2 项目支出决算明细表'!CJ15+'Z05_2 项目支出决算明细表'!CK15+'Z05_2 项目支出决算明细表'!CL15+'Z05_2 项目支出决算明细表'!CM15+'Z05_2 项目支出决算明细表'!CN15+'Z05_2 项目支出决算明细表'!CO15+'Z05_2 项目支出决算明细表'!CP15+'Z05_2 项目支出决算明细表'!CQ15+'Z05_2 项目支出决算明细表'!CR15+'Z05_2 项目支出决算明细表'!CS15+'Z05_2 项目支出决算明细表'!CT15+'Z05_2 项目支出决算明细表'!CU15+'Z05_2 项目支出决算明细表'!CV15+'Z05_2 项目支出决算明细表'!CW15)</f>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f>'Z05_2 项目支出决算明细表'!CY15 + 'Z05_2 项目支出决算明细表'!CZ15</f>
        <v>0.0</v>
      </c>
      <c r="CY15" s="24" t="n">
        <v>0.0</v>
      </c>
      <c r="CZ15" s="24" t="n">
        <v>0.0</v>
      </c>
      <c r="DA15" s="24" t="n">
        <f>('Z05_2 项目支出决算明细表'!DB15+'Z05_2 项目支出决算明细表'!DC15+'Z05_2 项目支出决算明细表'!DD15+'Z05_2 项目支出决算明细表'!DE15+'Z05_2 项目支出决算明细表'!DF15)</f>
        <v>0.0</v>
      </c>
      <c r="DB15" s="24" t="n">
        <v>0.0</v>
      </c>
      <c r="DC15" s="24" t="n">
        <v>0.0</v>
      </c>
      <c r="DD15" s="24" t="n">
        <v>0.0</v>
      </c>
      <c r="DE15" s="24" t="n">
        <v>0.0</v>
      </c>
      <c r="DF15" s="24" t="n">
        <v>0.0</v>
      </c>
      <c r="DG15" s="24" t="n">
        <f>('Z05_2 项目支出决算明细表'!DH15+'Z05_2 项目支出决算明细表'!DI15+'Z05_2 项目支出决算明细表'!DJ15)</f>
        <v>0.0</v>
      </c>
      <c r="DH15" s="24" t="n">
        <v>0.0</v>
      </c>
      <c r="DI15" s="24" t="n">
        <v>0.0</v>
      </c>
      <c r="DJ15" s="24" t="n">
        <v>0.0</v>
      </c>
      <c r="DK15" s="24" t="n">
        <f>('Z05_2 项目支出决算明细表'!DL15+'Z05_2 项目支出决算明细表'!DM15+'Z05_2 项目支出决算明细表'!DN15+'Z05_2 项目支出决算明细表'!DO15+'Z05_2 项目支出决算明细表'!DP15)</f>
        <v>0.0</v>
      </c>
      <c r="DL15" s="24" t="n">
        <v>0.0</v>
      </c>
      <c r="DM15" s="24" t="n">
        <v>0.0</v>
      </c>
      <c r="DN15" s="24" t="n">
        <v>0.0</v>
      </c>
      <c r="DO15" s="24" t="n">
        <v>0.0</v>
      </c>
      <c r="DP15" s="26"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I7:I15" allowBlank="true" errorStyle="stop">
      <formula1>HIDDENSHEETNAME!$N$2:$N$5</formula1>
    </dataValidation>
    <dataValidation type="list" sqref="J7:J15" allowBlank="true" errorStyle="stop">
      <formula1>HIDDENSHEETNAME!$C$2:$C$3</formula1>
    </dataValidation>
    <dataValidation type="list" sqref="F7:F15"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3054638.39</v>
      </c>
      <c r="L6" s="24" t="n">
        <f>SUM('Z06 项目支出分项目收入支出决算表'!L7)</f>
        <v>0.0</v>
      </c>
      <c r="M6" s="24" t="n">
        <f>SUM('Z06 项目支出分项目收入支出决算表'!M7)</f>
        <v>0.0</v>
      </c>
      <c r="N6" s="24" t="n">
        <f>SUM('Z06 项目支出分项目收入支出决算表'!N7)</f>
        <v>3054638.39</v>
      </c>
      <c r="O6" s="24" t="n">
        <f>SUM('Z06 项目支出分项目收入支出决算表'!O7)</f>
        <v>0.0</v>
      </c>
      <c r="P6" s="24" t="n">
        <f>SUM('Z06 项目支出分项目收入支出决算表'!P7)</f>
        <v>0.0</v>
      </c>
      <c r="Q6" s="24" t="n">
        <f>'Z06 项目支出分项目收入支出决算表'!R6 + 'Z06 项目支出分项目收入支出决算表'!S6</f>
        <v>3054638.39</v>
      </c>
      <c r="R6" s="24" t="n">
        <f>SUM('Z06 项目支出分项目收入支出决算表'!R7)</f>
        <v>3054638.39</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2010301</t>
        </is>
      </c>
      <c r="B7" s="174"/>
      <c r="C7" s="174"/>
      <c r="D7" s="172" t="inlineStr">
        <is>
          <t>党群工作部运行经费</t>
        </is>
      </c>
      <c r="E7" s="172"/>
      <c r="F7" s="172" t="inlineStr">
        <is>
          <t>特定目标类</t>
        </is>
      </c>
      <c r="G7" s="172"/>
      <c r="H7" s="172"/>
      <c r="I7" s="200" t="inlineStr">
        <is>
          <t>非基建项目</t>
        </is>
      </c>
      <c r="J7" s="172" t="inlineStr">
        <is>
          <t>否</t>
        </is>
      </c>
      <c r="K7" s="24" t="n">
        <v>939150.89</v>
      </c>
      <c r="L7" s="24" t="n">
        <v>0.0</v>
      </c>
      <c r="M7" s="24" t="n">
        <v>0.0</v>
      </c>
      <c r="N7" s="24" t="n">
        <v>939150.89</v>
      </c>
      <c r="O7" s="24" t="n">
        <v>0.0</v>
      </c>
      <c r="P7" s="24" t="n">
        <v>0.0</v>
      </c>
      <c r="Q7" s="24" t="n">
        <v>939150.89</v>
      </c>
      <c r="R7" s="24" t="n">
        <v>939150.89</v>
      </c>
      <c r="S7" s="24" t="n">
        <v>0.0</v>
      </c>
      <c r="T7" s="24" t="n">
        <v>0.0</v>
      </c>
      <c r="U7" s="24" t="n">
        <v>0.0</v>
      </c>
      <c r="V7" s="24" t="n">
        <v>0.0</v>
      </c>
      <c r="W7" s="24" t="n">
        <v>0.0</v>
      </c>
      <c r="X7" s="24" t="n">
        <v>0.0</v>
      </c>
      <c r="Y7" s="26" t="n">
        <v>0.0</v>
      </c>
    </row>
    <row r="8" customHeight="true" ht="15.0">
      <c r="A8" s="172" t="inlineStr">
        <is>
          <t>2010399</t>
        </is>
      </c>
      <c r="B8" s="174"/>
      <c r="C8" s="174"/>
      <c r="D8" s="172" t="inlineStr">
        <is>
          <t>政府办公厅（室）及相关机构事务支出</t>
        </is>
      </c>
      <c r="E8" s="172"/>
      <c r="F8" s="172" t="inlineStr">
        <is>
          <t>特定目标类</t>
        </is>
      </c>
      <c r="G8" s="172"/>
      <c r="H8" s="172"/>
      <c r="I8" s="200" t="inlineStr">
        <is>
          <t>非基建项目</t>
        </is>
      </c>
      <c r="J8" s="172" t="inlineStr">
        <is>
          <t>否</t>
        </is>
      </c>
      <c r="K8" s="24" t="n">
        <v>116286.0</v>
      </c>
      <c r="L8" s="24" t="n">
        <v>0.0</v>
      </c>
      <c r="M8" s="24" t="n">
        <v>0.0</v>
      </c>
      <c r="N8" s="24" t="n">
        <v>116286.0</v>
      </c>
      <c r="O8" s="24" t="n">
        <v>0.0</v>
      </c>
      <c r="P8" s="24" t="n">
        <v>0.0</v>
      </c>
      <c r="Q8" s="24" t="n">
        <v>116286.0</v>
      </c>
      <c r="R8" s="24" t="n">
        <v>116286.0</v>
      </c>
      <c r="S8" s="24" t="n">
        <v>0.0</v>
      </c>
      <c r="T8" s="24" t="n">
        <v>0.0</v>
      </c>
      <c r="U8" s="24" t="n">
        <v>0.0</v>
      </c>
      <c r="V8" s="24" t="n">
        <v>0.0</v>
      </c>
      <c r="W8" s="24" t="n">
        <v>0.0</v>
      </c>
      <c r="X8" s="24" t="n">
        <v>0.0</v>
      </c>
      <c r="Y8" s="26" t="n">
        <v>0.0</v>
      </c>
    </row>
    <row r="9" customHeight="true" ht="15.0">
      <c r="A9" s="172" t="inlineStr">
        <is>
          <t>2012901</t>
        </is>
      </c>
      <c r="B9" s="174"/>
      <c r="C9" s="174"/>
      <c r="D9" s="172" t="inlineStr">
        <is>
          <t>妇联、工会运行经费</t>
        </is>
      </c>
      <c r="E9" s="172"/>
      <c r="F9" s="172" t="inlineStr">
        <is>
          <t>特定目标类</t>
        </is>
      </c>
      <c r="G9" s="172"/>
      <c r="H9" s="172"/>
      <c r="I9" s="200" t="inlineStr">
        <is>
          <t>非基建项目</t>
        </is>
      </c>
      <c r="J9" s="172" t="inlineStr">
        <is>
          <t>否</t>
        </is>
      </c>
      <c r="K9" s="24" t="n">
        <v>58746.0</v>
      </c>
      <c r="L9" s="24" t="n">
        <v>0.0</v>
      </c>
      <c r="M9" s="24" t="n">
        <v>0.0</v>
      </c>
      <c r="N9" s="24" t="n">
        <v>58746.0</v>
      </c>
      <c r="O9" s="24" t="n">
        <v>0.0</v>
      </c>
      <c r="P9" s="24" t="n">
        <v>0.0</v>
      </c>
      <c r="Q9" s="24" t="n">
        <v>58746.0</v>
      </c>
      <c r="R9" s="24" t="n">
        <v>58746.0</v>
      </c>
      <c r="S9" s="24" t="n">
        <v>0.0</v>
      </c>
      <c r="T9" s="24" t="n">
        <v>0.0</v>
      </c>
      <c r="U9" s="24" t="n">
        <v>0.0</v>
      </c>
      <c r="V9" s="24" t="n">
        <v>0.0</v>
      </c>
      <c r="W9" s="24" t="n">
        <v>0.0</v>
      </c>
      <c r="X9" s="24" t="n">
        <v>0.0</v>
      </c>
      <c r="Y9" s="26" t="n">
        <v>0.0</v>
      </c>
    </row>
    <row r="10" customHeight="true" ht="15.0">
      <c r="A10" s="172" t="inlineStr">
        <is>
          <t>2012999</t>
        </is>
      </c>
      <c r="B10" s="174"/>
      <c r="C10" s="174"/>
      <c r="D10" s="172" t="inlineStr">
        <is>
          <t>群众团体事务支出</t>
        </is>
      </c>
      <c r="E10" s="172"/>
      <c r="F10" s="172" t="inlineStr">
        <is>
          <t>特定目标类</t>
        </is>
      </c>
      <c r="G10" s="172"/>
      <c r="H10" s="172"/>
      <c r="I10" s="200" t="inlineStr">
        <is>
          <t>非基建项目</t>
        </is>
      </c>
      <c r="J10" s="172" t="inlineStr">
        <is>
          <t>否</t>
        </is>
      </c>
      <c r="K10" s="24" t="n">
        <v>85926.0</v>
      </c>
      <c r="L10" s="24" t="n">
        <v>0.0</v>
      </c>
      <c r="M10" s="24" t="n">
        <v>0.0</v>
      </c>
      <c r="N10" s="24" t="n">
        <v>85926.0</v>
      </c>
      <c r="O10" s="24" t="n">
        <v>0.0</v>
      </c>
      <c r="P10" s="24" t="n">
        <v>0.0</v>
      </c>
      <c r="Q10" s="24" t="n">
        <v>85926.0</v>
      </c>
      <c r="R10" s="24" t="n">
        <v>85926.0</v>
      </c>
      <c r="S10" s="24" t="n">
        <v>0.0</v>
      </c>
      <c r="T10" s="24" t="n">
        <v>0.0</v>
      </c>
      <c r="U10" s="24" t="n">
        <v>0.0</v>
      </c>
      <c r="V10" s="24" t="n">
        <v>0.0</v>
      </c>
      <c r="W10" s="24" t="n">
        <v>0.0</v>
      </c>
      <c r="X10" s="24" t="n">
        <v>0.0</v>
      </c>
      <c r="Y10" s="26" t="n">
        <v>0.0</v>
      </c>
    </row>
    <row r="11" customHeight="true" ht="15.0">
      <c r="A11" s="172" t="inlineStr">
        <is>
          <t>2013299</t>
        </is>
      </c>
      <c r="B11" s="174"/>
      <c r="C11" s="174"/>
      <c r="D11" s="172" t="inlineStr">
        <is>
          <t>组织事务支出</t>
        </is>
      </c>
      <c r="E11" s="172"/>
      <c r="F11" s="172" t="inlineStr">
        <is>
          <t>特定目标类</t>
        </is>
      </c>
      <c r="G11" s="172"/>
      <c r="H11" s="172"/>
      <c r="I11" s="200" t="inlineStr">
        <is>
          <t>非基建项目</t>
        </is>
      </c>
      <c r="J11" s="172" t="inlineStr">
        <is>
          <t>否</t>
        </is>
      </c>
      <c r="K11" s="24" t="n">
        <v>313811.12</v>
      </c>
      <c r="L11" s="24" t="n">
        <v>0.0</v>
      </c>
      <c r="M11" s="24" t="n">
        <v>0.0</v>
      </c>
      <c r="N11" s="24" t="n">
        <v>313811.12</v>
      </c>
      <c r="O11" s="24" t="n">
        <v>0.0</v>
      </c>
      <c r="P11" s="24" t="n">
        <v>0.0</v>
      </c>
      <c r="Q11" s="24" t="n">
        <v>313811.12</v>
      </c>
      <c r="R11" s="24" t="n">
        <v>313811.12</v>
      </c>
      <c r="S11" s="24" t="n">
        <v>0.0</v>
      </c>
      <c r="T11" s="24" t="n">
        <v>0.0</v>
      </c>
      <c r="U11" s="24" t="n">
        <v>0.0</v>
      </c>
      <c r="V11" s="24" t="n">
        <v>0.0</v>
      </c>
      <c r="W11" s="24" t="n">
        <v>0.0</v>
      </c>
      <c r="X11" s="24" t="n">
        <v>0.0</v>
      </c>
      <c r="Y11" s="26" t="n">
        <v>0.0</v>
      </c>
    </row>
    <row r="12" customHeight="true" ht="15.0">
      <c r="A12" s="172" t="inlineStr">
        <is>
          <t>2013699</t>
        </is>
      </c>
      <c r="B12" s="174"/>
      <c r="C12" s="174"/>
      <c r="D12" s="172" t="inlineStr">
        <is>
          <t>共产党事务支出</t>
        </is>
      </c>
      <c r="E12" s="172"/>
      <c r="F12" s="172" t="inlineStr">
        <is>
          <t>特定目标类</t>
        </is>
      </c>
      <c r="G12" s="172"/>
      <c r="H12" s="172"/>
      <c r="I12" s="200" t="inlineStr">
        <is>
          <t>非基建项目</t>
        </is>
      </c>
      <c r="J12" s="172" t="inlineStr">
        <is>
          <t>否</t>
        </is>
      </c>
      <c r="K12" s="24" t="n">
        <v>302098.88</v>
      </c>
      <c r="L12" s="24" t="n">
        <v>0.0</v>
      </c>
      <c r="M12" s="24" t="n">
        <v>0.0</v>
      </c>
      <c r="N12" s="24" t="n">
        <v>302098.88</v>
      </c>
      <c r="O12" s="24" t="n">
        <v>0.0</v>
      </c>
      <c r="P12" s="24" t="n">
        <v>0.0</v>
      </c>
      <c r="Q12" s="24" t="n">
        <v>302098.88</v>
      </c>
      <c r="R12" s="24" t="n">
        <v>302098.88</v>
      </c>
      <c r="S12" s="24" t="n">
        <v>0.0</v>
      </c>
      <c r="T12" s="24" t="n">
        <v>0.0</v>
      </c>
      <c r="U12" s="24" t="n">
        <v>0.0</v>
      </c>
      <c r="V12" s="24" t="n">
        <v>0.0</v>
      </c>
      <c r="W12" s="24" t="n">
        <v>0.0</v>
      </c>
      <c r="X12" s="24" t="n">
        <v>0.0</v>
      </c>
      <c r="Y12" s="26" t="n">
        <v>0.0</v>
      </c>
    </row>
    <row r="13" customHeight="true" ht="15.0">
      <c r="A13" s="172" t="inlineStr">
        <is>
          <t>2080501</t>
        </is>
      </c>
      <c r="B13" s="174"/>
      <c r="C13" s="174"/>
      <c r="D13" s="172" t="inlineStr">
        <is>
          <t>全区离退休人员经费</t>
        </is>
      </c>
      <c r="E13" s="172"/>
      <c r="F13" s="172" t="inlineStr">
        <is>
          <t>特定目标类</t>
        </is>
      </c>
      <c r="G13" s="172"/>
      <c r="H13" s="172"/>
      <c r="I13" s="200" t="inlineStr">
        <is>
          <t>非基建项目</t>
        </is>
      </c>
      <c r="J13" s="172" t="inlineStr">
        <is>
          <t>否</t>
        </is>
      </c>
      <c r="K13" s="24" t="n">
        <v>345467.5</v>
      </c>
      <c r="L13" s="24" t="n">
        <v>0.0</v>
      </c>
      <c r="M13" s="24" t="n">
        <v>0.0</v>
      </c>
      <c r="N13" s="24" t="n">
        <v>345467.5</v>
      </c>
      <c r="O13" s="24" t="n">
        <v>0.0</v>
      </c>
      <c r="P13" s="24" t="n">
        <v>0.0</v>
      </c>
      <c r="Q13" s="24" t="n">
        <v>345467.5</v>
      </c>
      <c r="R13" s="24" t="n">
        <v>345467.5</v>
      </c>
      <c r="S13" s="24" t="n">
        <v>0.0</v>
      </c>
      <c r="T13" s="24" t="n">
        <v>0.0</v>
      </c>
      <c r="U13" s="24" t="n">
        <v>0.0</v>
      </c>
      <c r="V13" s="24" t="n">
        <v>0.0</v>
      </c>
      <c r="W13" s="24" t="n">
        <v>0.0</v>
      </c>
      <c r="X13" s="24" t="n">
        <v>0.0</v>
      </c>
      <c r="Y13" s="26" t="n">
        <v>0.0</v>
      </c>
    </row>
    <row r="14" customHeight="true" ht="15.0">
      <c r="A14" s="172" t="inlineStr">
        <is>
          <t>2130599</t>
        </is>
      </c>
      <c r="B14" s="174"/>
      <c r="C14" s="174"/>
      <c r="D14" s="172" t="inlineStr">
        <is>
          <t>巩固脱贫攻坚成果衔接乡村振兴支出</t>
        </is>
      </c>
      <c r="E14" s="172"/>
      <c r="F14" s="172" t="inlineStr">
        <is>
          <t>特定目标类</t>
        </is>
      </c>
      <c r="G14" s="172"/>
      <c r="H14" s="172"/>
      <c r="I14" s="200" t="inlineStr">
        <is>
          <t>非基建项目</t>
        </is>
      </c>
      <c r="J14" s="172" t="inlineStr">
        <is>
          <t>否</t>
        </is>
      </c>
      <c r="K14" s="24" t="n">
        <v>150000.0</v>
      </c>
      <c r="L14" s="24" t="n">
        <v>0.0</v>
      </c>
      <c r="M14" s="24" t="n">
        <v>0.0</v>
      </c>
      <c r="N14" s="24" t="n">
        <v>150000.0</v>
      </c>
      <c r="O14" s="24" t="n">
        <v>0.0</v>
      </c>
      <c r="P14" s="24" t="n">
        <v>0.0</v>
      </c>
      <c r="Q14" s="24" t="n">
        <v>150000.0</v>
      </c>
      <c r="R14" s="24" t="n">
        <v>150000.0</v>
      </c>
      <c r="S14" s="24" t="n">
        <v>0.0</v>
      </c>
      <c r="T14" s="24" t="n">
        <v>0.0</v>
      </c>
      <c r="U14" s="24" t="n">
        <v>0.0</v>
      </c>
      <c r="V14" s="24" t="n">
        <v>0.0</v>
      </c>
      <c r="W14" s="24" t="n">
        <v>0.0</v>
      </c>
      <c r="X14" s="24" t="n">
        <v>0.0</v>
      </c>
      <c r="Y14" s="26" t="n">
        <v>0.0</v>
      </c>
    </row>
    <row r="15" customHeight="true" ht="15.0">
      <c r="A15" s="172" t="inlineStr">
        <is>
          <t>2299999</t>
        </is>
      </c>
      <c r="B15" s="174"/>
      <c r="C15" s="174"/>
      <c r="D15" s="172" t="inlineStr">
        <is>
          <t>项目申请支出</t>
        </is>
      </c>
      <c r="E15" s="172"/>
      <c r="F15" s="172" t="inlineStr">
        <is>
          <t>特定目标类</t>
        </is>
      </c>
      <c r="G15" s="172"/>
      <c r="H15" s="172"/>
      <c r="I15" s="200" t="inlineStr">
        <is>
          <t>非基建项目</t>
        </is>
      </c>
      <c r="J15" s="172" t="inlineStr">
        <is>
          <t>否</t>
        </is>
      </c>
      <c r="K15" s="24" t="n">
        <f>'Z06 项目支出分项目收入支出决算表'!L15 + 'Z06 项目支出分项目收入支出决算表'!N15 + 'Z06 项目支出分项目收入支出决算表'!P15</f>
        <v>743152.0</v>
      </c>
      <c r="L15" s="24" t="n">
        <v>0.0</v>
      </c>
      <c r="M15" s="24" t="n">
        <v>0.0</v>
      </c>
      <c r="N15" s="24" t="n">
        <v>743152.0</v>
      </c>
      <c r="O15" s="24" t="n">
        <v>0.0</v>
      </c>
      <c r="P15" s="24" t="n">
        <v>0.0</v>
      </c>
      <c r="Q15" s="24" t="n">
        <f>'Z06 项目支出分项目收入支出决算表'!R15 + 'Z06 项目支出分项目收入支出决算表'!S15</f>
        <v>743152.0</v>
      </c>
      <c r="R15" s="24" t="n">
        <v>743152.0</v>
      </c>
      <c r="S15" s="24" t="n">
        <v>0.0</v>
      </c>
      <c r="T15" s="24" t="n">
        <v>0.0</v>
      </c>
      <c r="U15" s="24" t="n">
        <v>0.0</v>
      </c>
      <c r="V15" s="24" t="n">
        <f>'Z06 项目支出分项目收入支出决算表'!K15 - 'Z06 项目支出分项目收入支出决算表'!Q15 + 'Z06 项目支出分项目收入支出决算表'!T15 - 'Z06 项目支出分项目收入支出决算表'!U15</f>
        <v>0.0</v>
      </c>
      <c r="W15" s="24" t="n">
        <f>'Z06 项目支出分项目收入支出决算表'!X15 + 'Z06 项目支出分项目收入支出决算表'!Y15</f>
        <v>0.0</v>
      </c>
      <c r="X15" s="24" t="n">
        <v>0.0</v>
      </c>
      <c r="Y15" s="26" t="n">
        <v>0.0</v>
      </c>
    </row>
  </sheetData>
  <mergeCells count="42">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J7:J15" allowBlank="true" errorStyle="stop">
      <formula1>HIDDENSHEETNAME!$C$2:$C$3</formula1>
    </dataValidation>
    <dataValidation type="list" sqref="F7:F15" allowBlank="true" errorStyle="stop">
      <formula1>HIDDENSHEETNAME!$O$2:$O$3</formula1>
    </dataValidation>
    <dataValidation type="list" sqref="I7:I15"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5560658.85</v>
      </c>
      <c r="I6" s="24" t="n">
        <f>SUM('Z07 一般公共预算财政拨款收入支出决算表'!I7)</f>
        <v>2506020.46</v>
      </c>
      <c r="J6" s="24" t="n">
        <f>SUM('Z07 一般公共预算财政拨款收入支出决算表'!J7)</f>
        <v>3054638.39</v>
      </c>
      <c r="K6" s="24" t="n">
        <f>'Z07 一般公共预算财政拨款收入支出决算表'!L6 + 'Z07 一般公共预算财政拨款收入支出决算表'!O6</f>
        <v>5560658.85</v>
      </c>
      <c r="L6" s="24" t="n">
        <f>'Z07 一般公共预算财政拨款收入支出决算表'!M6 + 'Z07 一般公共预算财政拨款收入支出决算表'!N6</f>
        <v>2506020.46</v>
      </c>
      <c r="M6" s="24" t="n">
        <f>SUM('Z07 一般公共预算财政拨款收入支出决算表'!M7)</f>
        <v>2245048.2</v>
      </c>
      <c r="N6" s="24" t="n">
        <f>SUM('Z07 一般公共预算财政拨款收入支出决算表'!N7)</f>
        <v>260972.26</v>
      </c>
      <c r="O6" s="24" t="n">
        <f>SUM('Z07 一般公共预算财政拨款收入支出决算表'!O7)</f>
        <v>3054638.39</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2010101</t>
        </is>
      </c>
      <c r="B7" s="174"/>
      <c r="C7" s="174"/>
      <c r="D7" s="30" t="inlineStr">
        <is>
          <t>行政运行</t>
        </is>
      </c>
      <c r="E7" s="24" t="n">
        <v>0.0</v>
      </c>
      <c r="F7" s="24" t="n">
        <v>0.0</v>
      </c>
      <c r="G7" s="24" t="n">
        <v>0.0</v>
      </c>
      <c r="H7" s="24" t="n">
        <v>2178920.2</v>
      </c>
      <c r="I7" s="24" t="n">
        <v>2178920.2</v>
      </c>
      <c r="J7" s="24" t="n">
        <v>0.0</v>
      </c>
      <c r="K7" s="24" t="n">
        <v>2178920.2</v>
      </c>
      <c r="L7" s="24" t="n">
        <v>2178920.2</v>
      </c>
      <c r="M7" s="24" t="n">
        <v>2165116.2</v>
      </c>
      <c r="N7" s="24" t="n">
        <v>13804.0</v>
      </c>
      <c r="O7" s="24" t="n">
        <v>0.0</v>
      </c>
      <c r="P7" s="24" t="n">
        <v>0.0</v>
      </c>
      <c r="Q7" s="24" t="n">
        <v>0.0</v>
      </c>
      <c r="R7" s="24" t="n">
        <v>0.0</v>
      </c>
      <c r="S7" s="24" t="n">
        <v>0.0</v>
      </c>
      <c r="T7" s="26" t="n">
        <v>0.0</v>
      </c>
    </row>
    <row r="8" customHeight="true" ht="15.0">
      <c r="A8" s="172" t="inlineStr">
        <is>
          <t>2010301</t>
        </is>
      </c>
      <c r="B8" s="174"/>
      <c r="C8" s="174"/>
      <c r="D8" s="30" t="inlineStr">
        <is>
          <t>行政运行</t>
        </is>
      </c>
      <c r="E8" s="24" t="n">
        <v>0.0</v>
      </c>
      <c r="F8" s="24" t="n">
        <v>0.0</v>
      </c>
      <c r="G8" s="24" t="n">
        <v>0.0</v>
      </c>
      <c r="H8" s="24" t="n">
        <v>1019082.89</v>
      </c>
      <c r="I8" s="24" t="n">
        <v>79932.0</v>
      </c>
      <c r="J8" s="24" t="n">
        <v>939150.89</v>
      </c>
      <c r="K8" s="24" t="n">
        <v>1019082.89</v>
      </c>
      <c r="L8" s="24" t="n">
        <v>79932.0</v>
      </c>
      <c r="M8" s="24" t="n">
        <v>79932.0</v>
      </c>
      <c r="N8" s="24" t="n">
        <v>0.0</v>
      </c>
      <c r="O8" s="24" t="n">
        <v>939150.89</v>
      </c>
      <c r="P8" s="24" t="n">
        <v>0.0</v>
      </c>
      <c r="Q8" s="24" t="n">
        <v>0.0</v>
      </c>
      <c r="R8" s="24" t="n">
        <v>0.0</v>
      </c>
      <c r="S8" s="24" t="n">
        <v>0.0</v>
      </c>
      <c r="T8" s="26" t="n">
        <v>0.0</v>
      </c>
    </row>
    <row r="9" customHeight="true" ht="15.0">
      <c r="A9" s="172" t="inlineStr">
        <is>
          <t>2010399</t>
        </is>
      </c>
      <c r="B9" s="174"/>
      <c r="C9" s="174"/>
      <c r="D9" s="30" t="inlineStr">
        <is>
          <t>其他政府办公厅（室）及相关机构事务支出</t>
        </is>
      </c>
      <c r="E9" s="24" t="n">
        <v>0.0</v>
      </c>
      <c r="F9" s="24" t="n">
        <v>0.0</v>
      </c>
      <c r="G9" s="24" t="n">
        <v>0.0</v>
      </c>
      <c r="H9" s="24" t="n">
        <v>116286.0</v>
      </c>
      <c r="I9" s="24" t="n">
        <v>0.0</v>
      </c>
      <c r="J9" s="24" t="n">
        <v>116286.0</v>
      </c>
      <c r="K9" s="24" t="n">
        <v>116286.0</v>
      </c>
      <c r="L9" s="24" t="n">
        <v>0.0</v>
      </c>
      <c r="M9" s="24" t="n">
        <v>0.0</v>
      </c>
      <c r="N9" s="24" t="n">
        <v>0.0</v>
      </c>
      <c r="O9" s="24" t="n">
        <v>116286.0</v>
      </c>
      <c r="P9" s="24" t="n">
        <v>0.0</v>
      </c>
      <c r="Q9" s="24" t="n">
        <v>0.0</v>
      </c>
      <c r="R9" s="24" t="n">
        <v>0.0</v>
      </c>
      <c r="S9" s="24" t="n">
        <v>0.0</v>
      </c>
      <c r="T9" s="26" t="n">
        <v>0.0</v>
      </c>
    </row>
    <row r="10" customHeight="true" ht="15.0">
      <c r="A10" s="172" t="inlineStr">
        <is>
          <t>2012901</t>
        </is>
      </c>
      <c r="B10" s="174"/>
      <c r="C10" s="174"/>
      <c r="D10" s="30" t="inlineStr">
        <is>
          <t>行政运行</t>
        </is>
      </c>
      <c r="E10" s="24" t="n">
        <v>0.0</v>
      </c>
      <c r="F10" s="24" t="n">
        <v>0.0</v>
      </c>
      <c r="G10" s="24" t="n">
        <v>0.0</v>
      </c>
      <c r="H10" s="24" t="n">
        <v>102229.09</v>
      </c>
      <c r="I10" s="24" t="n">
        <v>43483.09</v>
      </c>
      <c r="J10" s="24" t="n">
        <v>58746.0</v>
      </c>
      <c r="K10" s="24" t="n">
        <v>102229.09</v>
      </c>
      <c r="L10" s="24" t="n">
        <v>43483.09</v>
      </c>
      <c r="M10" s="24" t="n">
        <v>0.0</v>
      </c>
      <c r="N10" s="24" t="n">
        <v>43483.09</v>
      </c>
      <c r="O10" s="24" t="n">
        <v>58746.0</v>
      </c>
      <c r="P10" s="24" t="n">
        <v>0.0</v>
      </c>
      <c r="Q10" s="24" t="n">
        <v>0.0</v>
      </c>
      <c r="R10" s="24" t="n">
        <v>0.0</v>
      </c>
      <c r="S10" s="24" t="n">
        <v>0.0</v>
      </c>
      <c r="T10" s="26" t="n">
        <v>0.0</v>
      </c>
    </row>
    <row r="11" customHeight="true" ht="15.0">
      <c r="A11" s="172" t="inlineStr">
        <is>
          <t>2012999</t>
        </is>
      </c>
      <c r="B11" s="174"/>
      <c r="C11" s="174"/>
      <c r="D11" s="30" t="inlineStr">
        <is>
          <t>其他群众团体事务支出</t>
        </is>
      </c>
      <c r="E11" s="24" t="n">
        <v>0.0</v>
      </c>
      <c r="F11" s="24" t="n">
        <v>0.0</v>
      </c>
      <c r="G11" s="24" t="n">
        <v>0.0</v>
      </c>
      <c r="H11" s="24" t="n">
        <v>85926.0</v>
      </c>
      <c r="I11" s="24" t="n">
        <v>0.0</v>
      </c>
      <c r="J11" s="24" t="n">
        <v>85926.0</v>
      </c>
      <c r="K11" s="24" t="n">
        <v>85926.0</v>
      </c>
      <c r="L11" s="24" t="n">
        <v>0.0</v>
      </c>
      <c r="M11" s="24" t="n">
        <v>0.0</v>
      </c>
      <c r="N11" s="24" t="n">
        <v>0.0</v>
      </c>
      <c r="O11" s="24" t="n">
        <v>85926.0</v>
      </c>
      <c r="P11" s="24" t="n">
        <v>0.0</v>
      </c>
      <c r="Q11" s="24" t="n">
        <v>0.0</v>
      </c>
      <c r="R11" s="24" t="n">
        <v>0.0</v>
      </c>
      <c r="S11" s="24" t="n">
        <v>0.0</v>
      </c>
      <c r="T11" s="26" t="n">
        <v>0.0</v>
      </c>
    </row>
    <row r="12" customHeight="true" ht="15.0">
      <c r="A12" s="172" t="inlineStr">
        <is>
          <t>2013201</t>
        </is>
      </c>
      <c r="B12" s="174"/>
      <c r="C12" s="174"/>
      <c r="D12" s="30" t="inlineStr">
        <is>
          <t>行政运行</t>
        </is>
      </c>
      <c r="E12" s="24" t="n">
        <v>0.0</v>
      </c>
      <c r="F12" s="24" t="n">
        <v>0.0</v>
      </c>
      <c r="G12" s="24" t="n">
        <v>0.0</v>
      </c>
      <c r="H12" s="24" t="n">
        <v>203685.17</v>
      </c>
      <c r="I12" s="24" t="n">
        <v>203685.17</v>
      </c>
      <c r="J12" s="24" t="n">
        <v>0.0</v>
      </c>
      <c r="K12" s="24" t="n">
        <v>203685.17</v>
      </c>
      <c r="L12" s="24" t="n">
        <v>203685.17</v>
      </c>
      <c r="M12" s="24" t="n">
        <v>0.0</v>
      </c>
      <c r="N12" s="24" t="n">
        <v>203685.17</v>
      </c>
      <c r="O12" s="24" t="n">
        <v>0.0</v>
      </c>
      <c r="P12" s="24" t="n">
        <v>0.0</v>
      </c>
      <c r="Q12" s="24" t="n">
        <v>0.0</v>
      </c>
      <c r="R12" s="24" t="n">
        <v>0.0</v>
      </c>
      <c r="S12" s="24" t="n">
        <v>0.0</v>
      </c>
      <c r="T12" s="26" t="n">
        <v>0.0</v>
      </c>
    </row>
    <row r="13" customHeight="true" ht="15.0">
      <c r="A13" s="172" t="inlineStr">
        <is>
          <t>2013299</t>
        </is>
      </c>
      <c r="B13" s="174"/>
      <c r="C13" s="174"/>
      <c r="D13" s="30" t="inlineStr">
        <is>
          <t>其他组织事务支出</t>
        </is>
      </c>
      <c r="E13" s="24" t="n">
        <v>0.0</v>
      </c>
      <c r="F13" s="24" t="n">
        <v>0.0</v>
      </c>
      <c r="G13" s="24" t="n">
        <v>0.0</v>
      </c>
      <c r="H13" s="24" t="n">
        <v>313811.12</v>
      </c>
      <c r="I13" s="24" t="n">
        <v>0.0</v>
      </c>
      <c r="J13" s="24" t="n">
        <v>313811.12</v>
      </c>
      <c r="K13" s="24" t="n">
        <v>313811.12</v>
      </c>
      <c r="L13" s="24" t="n">
        <v>0.0</v>
      </c>
      <c r="M13" s="24" t="n">
        <v>0.0</v>
      </c>
      <c r="N13" s="24" t="n">
        <v>0.0</v>
      </c>
      <c r="O13" s="24" t="n">
        <v>313811.12</v>
      </c>
      <c r="P13" s="24" t="n">
        <v>0.0</v>
      </c>
      <c r="Q13" s="24" t="n">
        <v>0.0</v>
      </c>
      <c r="R13" s="24" t="n">
        <v>0.0</v>
      </c>
      <c r="S13" s="24" t="n">
        <v>0.0</v>
      </c>
      <c r="T13" s="26" t="n">
        <v>0.0</v>
      </c>
    </row>
    <row r="14" customHeight="true" ht="15.0">
      <c r="A14" s="172" t="inlineStr">
        <is>
          <t>2013699</t>
        </is>
      </c>
      <c r="B14" s="174"/>
      <c r="C14" s="174"/>
      <c r="D14" s="30" t="inlineStr">
        <is>
          <t>其他共产党事务支出</t>
        </is>
      </c>
      <c r="E14" s="24" t="n">
        <v>0.0</v>
      </c>
      <c r="F14" s="24" t="n">
        <v>0.0</v>
      </c>
      <c r="G14" s="24" t="n">
        <v>0.0</v>
      </c>
      <c r="H14" s="24" t="n">
        <v>302098.88</v>
      </c>
      <c r="I14" s="24" t="n">
        <v>0.0</v>
      </c>
      <c r="J14" s="24" t="n">
        <v>302098.88</v>
      </c>
      <c r="K14" s="24" t="n">
        <v>302098.88</v>
      </c>
      <c r="L14" s="24" t="n">
        <v>0.0</v>
      </c>
      <c r="M14" s="24" t="n">
        <v>0.0</v>
      </c>
      <c r="N14" s="24" t="n">
        <v>0.0</v>
      </c>
      <c r="O14" s="24" t="n">
        <v>302098.88</v>
      </c>
      <c r="P14" s="24" t="n">
        <v>0.0</v>
      </c>
      <c r="Q14" s="24" t="n">
        <v>0.0</v>
      </c>
      <c r="R14" s="24" t="n">
        <v>0.0</v>
      </c>
      <c r="S14" s="24" t="n">
        <v>0.0</v>
      </c>
      <c r="T14" s="26" t="n">
        <v>0.0</v>
      </c>
    </row>
    <row r="15" customHeight="true" ht="15.0">
      <c r="A15" s="172" t="inlineStr">
        <is>
          <t>2080501</t>
        </is>
      </c>
      <c r="B15" s="174"/>
      <c r="C15" s="174"/>
      <c r="D15" s="30" t="inlineStr">
        <is>
          <t>行政单位离退休</t>
        </is>
      </c>
      <c r="E15" s="24" t="n">
        <v>0.0</v>
      </c>
      <c r="F15" s="24" t="n">
        <v>0.0</v>
      </c>
      <c r="G15" s="24" t="n">
        <v>0.0</v>
      </c>
      <c r="H15" s="24" t="n">
        <v>345467.5</v>
      </c>
      <c r="I15" s="24" t="n">
        <v>0.0</v>
      </c>
      <c r="J15" s="24" t="n">
        <v>345467.5</v>
      </c>
      <c r="K15" s="24" t="n">
        <v>345467.5</v>
      </c>
      <c r="L15" s="24" t="n">
        <v>0.0</v>
      </c>
      <c r="M15" s="24" t="n">
        <v>0.0</v>
      </c>
      <c r="N15" s="24" t="n">
        <v>0.0</v>
      </c>
      <c r="O15" s="24" t="n">
        <v>345467.5</v>
      </c>
      <c r="P15" s="24" t="n">
        <v>0.0</v>
      </c>
      <c r="Q15" s="24" t="n">
        <v>0.0</v>
      </c>
      <c r="R15" s="24" t="n">
        <v>0.0</v>
      </c>
      <c r="S15" s="24" t="n">
        <v>0.0</v>
      </c>
      <c r="T15" s="26" t="n">
        <v>0.0</v>
      </c>
    </row>
    <row r="16" customHeight="true" ht="15.0">
      <c r="A16" s="172" t="inlineStr">
        <is>
          <t>2130599</t>
        </is>
      </c>
      <c r="B16" s="174"/>
      <c r="C16" s="174"/>
      <c r="D16" s="30" t="inlineStr">
        <is>
          <t>其他巩固脱贫攻坚成果衔接乡村振兴支出</t>
        </is>
      </c>
      <c r="E16" s="24" t="n">
        <v>0.0</v>
      </c>
      <c r="F16" s="24" t="n">
        <v>0.0</v>
      </c>
      <c r="G16" s="24" t="n">
        <v>0.0</v>
      </c>
      <c r="H16" s="24" t="n">
        <v>150000.0</v>
      </c>
      <c r="I16" s="24" t="n">
        <v>0.0</v>
      </c>
      <c r="J16" s="24" t="n">
        <v>150000.0</v>
      </c>
      <c r="K16" s="24" t="n">
        <v>150000.0</v>
      </c>
      <c r="L16" s="24" t="n">
        <v>0.0</v>
      </c>
      <c r="M16" s="24" t="n">
        <v>0.0</v>
      </c>
      <c r="N16" s="24" t="n">
        <v>0.0</v>
      </c>
      <c r="O16" s="24" t="n">
        <v>150000.0</v>
      </c>
      <c r="P16" s="24" t="n">
        <v>0.0</v>
      </c>
      <c r="Q16" s="24" t="n">
        <v>0.0</v>
      </c>
      <c r="R16" s="24" t="n">
        <v>0.0</v>
      </c>
      <c r="S16" s="24" t="n">
        <v>0.0</v>
      </c>
      <c r="T16" s="26" t="n">
        <v>0.0</v>
      </c>
    </row>
    <row r="17" customHeight="true" ht="15.0">
      <c r="A17" s="172" t="inlineStr">
        <is>
          <t>2299999</t>
        </is>
      </c>
      <c r="B17" s="174"/>
      <c r="C17" s="174"/>
      <c r="D17" s="30" t="inlineStr">
        <is>
          <t>其他支出</t>
        </is>
      </c>
      <c r="E17" s="24" t="n">
        <f>'Z07 一般公共预算财政拨款收入支出决算表'!F17 + 'Z07 一般公共预算财政拨款收入支出决算表'!G17</f>
        <v>0.0</v>
      </c>
      <c r="F17" s="24" t="n">
        <v>0.0</v>
      </c>
      <c r="G17" s="24" t="n">
        <v>0.0</v>
      </c>
      <c r="H17" s="24" t="n">
        <f>'Z07 一般公共预算财政拨款收入支出决算表'!I17 + 'Z07 一般公共预算财政拨款收入支出决算表'!J17</f>
        <v>743152.0</v>
      </c>
      <c r="I17" s="24" t="n">
        <v>0.0</v>
      </c>
      <c r="J17" s="24" t="n">
        <v>743152.0</v>
      </c>
      <c r="K17" s="24" t="n">
        <f>'Z07 一般公共预算财政拨款收入支出决算表'!L17 + 'Z07 一般公共预算财政拨款收入支出决算表'!O17</f>
        <v>743152.0</v>
      </c>
      <c r="L17" s="24" t="n">
        <f>'Z07 一般公共预算财政拨款收入支出决算表'!M17 + 'Z07 一般公共预算财政拨款收入支出决算表'!N17</f>
        <v>0.0</v>
      </c>
      <c r="M17" s="24" t="n">
        <f>'Z07 一般公共预算财政拨款收入支出决算表'!M17</f>
        <v>0.0</v>
      </c>
      <c r="N17" s="24" t="n">
        <f>'Z07 一般公共预算财政拨款收入支出决算表'!N17</f>
        <v>0.0</v>
      </c>
      <c r="O17" s="24" t="n">
        <f>'Z07 一般公共预算财政拨款收入支出决算表'!O17</f>
        <v>743152.0</v>
      </c>
      <c r="P17" s="24" t="n">
        <f>'Z07 一般公共预算财政拨款收入支出决算表'!Q17 + 'Z07 一般公共预算财政拨款收入支出决算表'!R17</f>
        <v>0.0</v>
      </c>
      <c r="Q17" s="24" t="n">
        <f>'Z07 一般公共预算财政拨款收入支出决算表'!F17 + 'Z07 一般公共预算财政拨款收入支出决算表'!I17 - 'Z07 一般公共预算财政拨款收入支出决算表'!L17</f>
        <v>0.0</v>
      </c>
      <c r="R17" s="24" t="n">
        <f>'Z07 一般公共预算财政拨款收入支出决算表'!S17 + 'Z07 一般公共预算财政拨款收入支出决算表'!T17</f>
        <v>0.0</v>
      </c>
      <c r="S17" s="24" t="n">
        <v>0.0</v>
      </c>
      <c r="T17" s="26" t="n">
        <v>0.0</v>
      </c>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4.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5560658.85</v>
      </c>
      <c r="F6" s="24" t="n">
        <f>SUM('Z08 一般公共预算财政拨款支出决算明细表'!F7)</f>
        <v>2348903.2</v>
      </c>
      <c r="G6" s="24" t="n">
        <f>SUM('Z08 一般公共预算财政拨款支出决算明细表'!G7)</f>
        <v>786428.0</v>
      </c>
      <c r="H6" s="24" t="n">
        <f>SUM('Z08 一般公共预算财政拨款支出决算明细表'!H7)</f>
        <v>496128.0</v>
      </c>
      <c r="I6" s="24" t="n">
        <f>SUM('Z08 一般公共预算财政拨款支出决算明细表'!I7)</f>
        <v>103855.0</v>
      </c>
      <c r="J6" s="24" t="n">
        <f>SUM('Z08 一般公共预算财政拨款支出决算明细表'!J7)</f>
        <v>0.0</v>
      </c>
      <c r="K6" s="24" t="n">
        <f>SUM('Z08 一般公共预算财政拨款支出决算明细表'!K7)</f>
        <v>524260.0</v>
      </c>
      <c r="L6" s="24" t="n">
        <f>SUM('Z08 一般公共预算财政拨款支出决算明细表'!L7)</f>
        <v>105592.32</v>
      </c>
      <c r="M6" s="24" t="n">
        <f>SUM('Z08 一般公共预算财政拨款支出决算明细表'!M7)</f>
        <v>51223.68</v>
      </c>
      <c r="N6" s="24" t="n">
        <f>SUM('Z08 一般公共预算财政拨款支出决算明细表'!N7)</f>
        <v>19866.24</v>
      </c>
      <c r="O6" s="24" t="n">
        <f>SUM('Z08 一般公共预算财政拨款支出决算明细表'!O7)</f>
        <v>0.0</v>
      </c>
      <c r="P6" s="24" t="n">
        <f>SUM('Z08 一般公共预算财政拨款支出决算明细表'!P7)</f>
        <v>117.96</v>
      </c>
      <c r="Q6" s="24" t="n">
        <f>SUM('Z08 一般公共预算财政拨款支出决算明细表'!Q7)</f>
        <v>181500.0</v>
      </c>
      <c r="R6" s="24" t="n">
        <f>SUM('Z08 一般公共预算财政拨款支出决算明细表'!R7)</f>
        <v>0.0</v>
      </c>
      <c r="S6" s="24" t="n">
        <f>SUM('Z08 一般公共预算财政拨款支出决算明细表'!S7)</f>
        <v>79932.0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3035255.65</v>
      </c>
      <c r="U6" s="24" t="n">
        <f>SUM('Z08 一般公共预算财政拨款支出决算明细表'!U7)</f>
        <v>132230.28</v>
      </c>
      <c r="V6" s="24" t="n">
        <f>SUM('Z08 一般公共预算财政拨款支出决算明细表'!V7)</f>
        <v>73097.0</v>
      </c>
      <c r="W6" s="24" t="n">
        <f>SUM('Z08 一般公共预算财政拨款支出决算明细表'!W7)</f>
        <v>0.0</v>
      </c>
      <c r="X6" s="24" t="n">
        <f>SUM('Z08 一般公共预算财政拨款支出决算明细表'!X7)</f>
        <v>0.0</v>
      </c>
      <c r="Y6" s="24" t="n">
        <f>SUM('Z08 一般公共预算财政拨款支出决算明细表'!Y7)</f>
        <v>595.0</v>
      </c>
      <c r="Z6" s="24" t="n">
        <f>SUM('Z08 一般公共预算财政拨款支出决算明细表'!Z7)</f>
        <v>0.0</v>
      </c>
      <c r="AA6" s="24" t="n">
        <f>SUM('Z08 一般公共预算财政拨款支出决算明细表'!AA7)</f>
        <v>1000.0</v>
      </c>
      <c r="AB6" s="24" t="n">
        <f>SUM('Z08 一般公共预算财政拨款支出决算明细表'!AB7)</f>
        <v>0.0</v>
      </c>
      <c r="AC6" s="24" t="n">
        <f>SUM('Z08 一般公共预算财政拨款支出决算明细表'!AC7)</f>
        <v>0.0</v>
      </c>
      <c r="AD6" s="24" t="n">
        <f>SUM('Z08 一般公共预算财政拨款支出决算明细表'!AD7)</f>
        <v>50617.08</v>
      </c>
      <c r="AE6" s="24" t="n">
        <f>SUM('Z08 一般公共预算财政拨款支出决算明细表'!AE7)</f>
        <v>0.0</v>
      </c>
      <c r="AF6" s="24" t="n">
        <f>SUM('Z08 一般公共预算财政拨款支出决算明细表'!AF7)</f>
        <v>14036.0</v>
      </c>
      <c r="AG6" s="24" t="n">
        <f>SUM('Z08 一般公共预算财政拨款支出决算明细表'!AG7)</f>
        <v>0.0</v>
      </c>
      <c r="AH6" s="24" t="n">
        <f>SUM('Z08 一般公共预算财政拨款支出决算明细表'!AH7)</f>
        <v>1000.0</v>
      </c>
      <c r="AI6" s="24" t="n">
        <f>SUM('Z08 一般公共预算财政拨款支出决算明细表'!AI7)</f>
        <v>35840.0</v>
      </c>
      <c r="AJ6" s="24" t="n">
        <f>SUM('Z08 一般公共预算财政拨款支出决算明细表'!AJ7)</f>
        <v>2800.0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1276.0</v>
      </c>
      <c r="AO6" s="24" t="n">
        <f>SUM('Z08 一般公共预算财政拨款支出决算明细表'!AO7)</f>
        <v>2538240.29</v>
      </c>
      <c r="AP6" s="24" t="n">
        <f>SUM('Z08 一般公共预算财政拨款支出决算明细表'!AP7)</f>
        <v>58746.0</v>
      </c>
      <c r="AQ6" s="24" t="n">
        <f>SUM('Z08 一般公共预算财政拨款支出决算明细表'!AQ7)</f>
        <v>0.0</v>
      </c>
      <c r="AR6" s="24" t="n">
        <f>SUM('Z08 一般公共预算财政拨款支出决算明细表'!AR7)</f>
        <v>0.0</v>
      </c>
      <c r="AS6" s="24" t="n">
        <f>SUM('Z08 一般公共预算财政拨款支出决算明细表'!AS7)</f>
        <v>3228.0</v>
      </c>
      <c r="AT6" s="24" t="n">
        <f>SUM('Z08 一般公共预算财政拨款支出决算明细表'!AT7)</f>
        <v>0.0</v>
      </c>
      <c r="AU6" s="24" t="n">
        <f>SUM('Z08 一般公共预算财政拨款支出决算明细表'!AU7)</f>
        <v>122550.0</v>
      </c>
      <c r="AV6" s="24" t="n">
        <f>SUM('Z08 一般公共预算财政拨款支出决算明细表'!AV7)</f>
        <v>19000.0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19000.0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157500.0</v>
      </c>
      <c r="CB6" s="24" t="n">
        <f>SUM('Z08 一般公共预算财政拨款支出决算明细表'!CB7)</f>
        <v>0.0</v>
      </c>
      <c r="CC6" s="24" t="n">
        <f>SUM('Z08 一般公共预算财政拨款支出决算明细表'!CC7)</f>
        <v>7500.0</v>
      </c>
      <c r="CD6" s="24" t="n">
        <f>SUM('Z08 一般公共预算财政拨款支出决算明细表'!CD7)</f>
        <v>0.0</v>
      </c>
      <c r="CE6" s="24" t="n">
        <f>SUM('Z08 一般公共预算财政拨款支出决算明细表'!CE7)</f>
        <v>150000.0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2010101</t>
        </is>
      </c>
      <c r="B7" s="174"/>
      <c r="C7" s="174"/>
      <c r="D7" s="30" t="inlineStr">
        <is>
          <t>行政运行</t>
        </is>
      </c>
      <c r="E7" s="24" t="n">
        <v>2178920.2</v>
      </c>
      <c r="F7" s="24" t="n">
        <v>2165116.2</v>
      </c>
      <c r="G7" s="24" t="n">
        <v>786428.0</v>
      </c>
      <c r="H7" s="24" t="n">
        <v>496128.0</v>
      </c>
      <c r="I7" s="24" t="n">
        <v>0.0</v>
      </c>
      <c r="J7" s="24" t="n">
        <v>0.0</v>
      </c>
      <c r="K7" s="24" t="n">
        <v>524260.0</v>
      </c>
      <c r="L7" s="24" t="n">
        <v>105592.32</v>
      </c>
      <c r="M7" s="24" t="n">
        <v>51223.68</v>
      </c>
      <c r="N7" s="24" t="n">
        <v>19866.24</v>
      </c>
      <c r="O7" s="24" t="n">
        <v>0.0</v>
      </c>
      <c r="P7" s="24" t="n">
        <v>117.96</v>
      </c>
      <c r="Q7" s="24" t="n">
        <v>181500.0</v>
      </c>
      <c r="R7" s="24" t="n">
        <v>0.0</v>
      </c>
      <c r="S7" s="24" t="n">
        <v>0.0</v>
      </c>
      <c r="T7" s="24" t="n">
        <v>13804.0</v>
      </c>
      <c r="U7" s="24" t="n">
        <v>5986.0</v>
      </c>
      <c r="V7" s="24" t="n">
        <v>0.0</v>
      </c>
      <c r="W7" s="24" t="n">
        <v>0.0</v>
      </c>
      <c r="X7" s="24" t="n">
        <v>0.0</v>
      </c>
      <c r="Y7" s="24" t="n">
        <v>0.0</v>
      </c>
      <c r="Z7" s="24" t="n">
        <v>0.0</v>
      </c>
      <c r="AA7" s="24" t="n">
        <v>0.0</v>
      </c>
      <c r="AB7" s="24" t="n">
        <v>0.0</v>
      </c>
      <c r="AC7" s="24" t="n">
        <v>0.0</v>
      </c>
      <c r="AD7" s="24" t="n">
        <v>7000.0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818.0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2010301</t>
        </is>
      </c>
      <c r="B8" s="174"/>
      <c r="C8" s="174"/>
      <c r="D8" s="30" t="inlineStr">
        <is>
          <t>行政运行</t>
        </is>
      </c>
      <c r="E8" s="24" t="n">
        <v>1019082.89</v>
      </c>
      <c r="F8" s="24" t="n">
        <v>79932.0</v>
      </c>
      <c r="G8" s="24" t="n">
        <v>0.0</v>
      </c>
      <c r="H8" s="24" t="n">
        <v>0.0</v>
      </c>
      <c r="I8" s="24" t="n">
        <v>0.0</v>
      </c>
      <c r="J8" s="24" t="n">
        <v>0.0</v>
      </c>
      <c r="K8" s="24" t="n">
        <v>0.0</v>
      </c>
      <c r="L8" s="24" t="n">
        <v>0.0</v>
      </c>
      <c r="M8" s="24" t="n">
        <v>0.0</v>
      </c>
      <c r="N8" s="24" t="n">
        <v>0.0</v>
      </c>
      <c r="O8" s="24" t="n">
        <v>0.0</v>
      </c>
      <c r="P8" s="24" t="n">
        <v>0.0</v>
      </c>
      <c r="Q8" s="24" t="n">
        <v>0.0</v>
      </c>
      <c r="R8" s="24" t="n">
        <v>0.0</v>
      </c>
      <c r="S8" s="24" t="n">
        <v>79932.0</v>
      </c>
      <c r="T8" s="24" t="n">
        <v>939150.89</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939150.89</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2010399</t>
        </is>
      </c>
      <c r="B9" s="174"/>
      <c r="C9" s="174"/>
      <c r="D9" s="30" t="inlineStr">
        <is>
          <t>其他政府办公厅（室）及相关机构事务支出</t>
        </is>
      </c>
      <c r="E9" s="24" t="n">
        <v>116286.0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109286.0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109286.0</v>
      </c>
      <c r="AP9" s="24" t="n">
        <v>0.0</v>
      </c>
      <c r="AQ9" s="24" t="n">
        <v>0.0</v>
      </c>
      <c r="AR9" s="24" t="n">
        <v>0.0</v>
      </c>
      <c r="AS9" s="24" t="n">
        <v>0.0</v>
      </c>
      <c r="AT9" s="24" t="n">
        <v>0.0</v>
      </c>
      <c r="AU9" s="24" t="n">
        <v>0.0</v>
      </c>
      <c r="AV9" s="24" t="n">
        <v>7000.0</v>
      </c>
      <c r="AW9" s="24" t="n">
        <v>0.0</v>
      </c>
      <c r="AX9" s="24" t="n">
        <v>0.0</v>
      </c>
      <c r="AY9" s="24" t="n">
        <v>0.0</v>
      </c>
      <c r="AZ9" s="24" t="n">
        <v>0.0</v>
      </c>
      <c r="BA9" s="24" t="n">
        <v>7000.0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2012901</t>
        </is>
      </c>
      <c r="B10" s="174"/>
      <c r="C10" s="174"/>
      <c r="D10" s="30" t="inlineStr">
        <is>
          <t>行政运行</t>
        </is>
      </c>
      <c r="E10" s="24" t="n">
        <v>102229.09</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102229.09</v>
      </c>
      <c r="U10" s="24" t="n">
        <v>28888.09</v>
      </c>
      <c r="V10" s="24" t="n">
        <v>3800.0</v>
      </c>
      <c r="W10" s="24" t="n">
        <v>0.0</v>
      </c>
      <c r="X10" s="24" t="n">
        <v>0.0</v>
      </c>
      <c r="Y10" s="24" t="n">
        <v>595.0</v>
      </c>
      <c r="Z10" s="24" t="n">
        <v>0.0</v>
      </c>
      <c r="AA10" s="24" t="n">
        <v>1000.0</v>
      </c>
      <c r="AB10" s="24" t="n">
        <v>0.0</v>
      </c>
      <c r="AC10" s="24" t="n">
        <v>0.0</v>
      </c>
      <c r="AD10" s="24" t="n">
        <v>1684.0</v>
      </c>
      <c r="AE10" s="24" t="n">
        <v>0.0</v>
      </c>
      <c r="AF10" s="24" t="n">
        <v>0.0</v>
      </c>
      <c r="AG10" s="24" t="n">
        <v>0.0</v>
      </c>
      <c r="AH10" s="24" t="n">
        <v>0.0</v>
      </c>
      <c r="AI10" s="24" t="n">
        <v>240.0</v>
      </c>
      <c r="AJ10" s="24" t="n">
        <v>2800.0</v>
      </c>
      <c r="AK10" s="24" t="n">
        <v>0.0</v>
      </c>
      <c r="AL10" s="24" t="n">
        <v>0.0</v>
      </c>
      <c r="AM10" s="24" t="n">
        <v>0.0</v>
      </c>
      <c r="AN10" s="24" t="n">
        <v>1276.0</v>
      </c>
      <c r="AO10" s="24" t="n">
        <v>0.0</v>
      </c>
      <c r="AP10" s="24" t="n">
        <v>58746.0</v>
      </c>
      <c r="AQ10" s="24" t="n">
        <v>0.0</v>
      </c>
      <c r="AR10" s="24" t="n">
        <v>0.0</v>
      </c>
      <c r="AS10" s="24" t="n">
        <v>0.0</v>
      </c>
      <c r="AT10" s="24" t="n">
        <v>0.0</v>
      </c>
      <c r="AU10" s="24" t="n">
        <v>3200.0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2012999</t>
        </is>
      </c>
      <c r="B11" s="174"/>
      <c r="C11" s="174"/>
      <c r="D11" s="30" t="inlineStr">
        <is>
          <t>其他群众团体事务支出</t>
        </is>
      </c>
      <c r="E11" s="24" t="n">
        <v>85926.0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66426.0</v>
      </c>
      <c r="U11" s="24" t="n">
        <v>22326.0</v>
      </c>
      <c r="V11" s="24" t="n">
        <v>13100.0</v>
      </c>
      <c r="W11" s="24" t="n">
        <v>0.0</v>
      </c>
      <c r="X11" s="24" t="n">
        <v>0.0</v>
      </c>
      <c r="Y11" s="24" t="n">
        <v>0.0</v>
      </c>
      <c r="Z11" s="24" t="n">
        <v>0.0</v>
      </c>
      <c r="AA11" s="24" t="n">
        <v>0.0</v>
      </c>
      <c r="AB11" s="24" t="n">
        <v>0.0</v>
      </c>
      <c r="AC11" s="24" t="n">
        <v>0.0</v>
      </c>
      <c r="AD11" s="24" t="n">
        <v>0.0</v>
      </c>
      <c r="AE11" s="24" t="n">
        <v>0.0</v>
      </c>
      <c r="AF11" s="24" t="n">
        <v>0.0</v>
      </c>
      <c r="AG11" s="24" t="n">
        <v>0.0</v>
      </c>
      <c r="AH11" s="24" t="n">
        <v>1000.0</v>
      </c>
      <c r="AI11" s="24" t="n">
        <v>0.0</v>
      </c>
      <c r="AJ11" s="24" t="n">
        <v>0.0</v>
      </c>
      <c r="AK11" s="24" t="n">
        <v>0.0</v>
      </c>
      <c r="AL11" s="24" t="n">
        <v>0.0</v>
      </c>
      <c r="AM11" s="24" t="n">
        <v>0.0</v>
      </c>
      <c r="AN11" s="24" t="n">
        <v>0.0</v>
      </c>
      <c r="AO11" s="24" t="n">
        <v>30000.0</v>
      </c>
      <c r="AP11" s="24" t="n">
        <v>0.0</v>
      </c>
      <c r="AQ11" s="24" t="n">
        <v>0.0</v>
      </c>
      <c r="AR11" s="24" t="n">
        <v>0.0</v>
      </c>
      <c r="AS11" s="24" t="n">
        <v>0.0</v>
      </c>
      <c r="AT11" s="24" t="n">
        <v>0.0</v>
      </c>
      <c r="AU11" s="24" t="n">
        <v>0.0</v>
      </c>
      <c r="AV11" s="24" t="n">
        <v>12000.0</v>
      </c>
      <c r="AW11" s="24" t="n">
        <v>0.0</v>
      </c>
      <c r="AX11" s="24" t="n">
        <v>0.0</v>
      </c>
      <c r="AY11" s="24" t="n">
        <v>0.0</v>
      </c>
      <c r="AZ11" s="24" t="n">
        <v>0.0</v>
      </c>
      <c r="BA11" s="24" t="n">
        <v>12000.0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7500.0</v>
      </c>
      <c r="CB11" s="24" t="n">
        <v>0.0</v>
      </c>
      <c r="CC11" s="24" t="n">
        <v>7500.0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2013201</t>
        </is>
      </c>
      <c r="B12" s="174"/>
      <c r="C12" s="174"/>
      <c r="D12" s="30" t="inlineStr">
        <is>
          <t>行政运行</t>
        </is>
      </c>
      <c r="E12" s="24" t="n">
        <v>203685.17</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203685.17</v>
      </c>
      <c r="U12" s="24" t="n">
        <v>51012.59</v>
      </c>
      <c r="V12" s="24" t="n">
        <v>9870.0</v>
      </c>
      <c r="W12" s="24" t="n">
        <v>0.0</v>
      </c>
      <c r="X12" s="24" t="n">
        <v>0.0</v>
      </c>
      <c r="Y12" s="24" t="n">
        <v>0.0</v>
      </c>
      <c r="Z12" s="24" t="n">
        <v>0.0</v>
      </c>
      <c r="AA12" s="24" t="n">
        <v>0.0</v>
      </c>
      <c r="AB12" s="24" t="n">
        <v>0.0</v>
      </c>
      <c r="AC12" s="24" t="n">
        <v>0.0</v>
      </c>
      <c r="AD12" s="24" t="n">
        <v>34335.58</v>
      </c>
      <c r="AE12" s="24" t="n">
        <v>0.0</v>
      </c>
      <c r="AF12" s="24" t="n">
        <v>14036.0</v>
      </c>
      <c r="AG12" s="24" t="n">
        <v>0.0</v>
      </c>
      <c r="AH12" s="24" t="n">
        <v>0.0</v>
      </c>
      <c r="AI12" s="24" t="n">
        <v>0.0</v>
      </c>
      <c r="AJ12" s="24" t="n">
        <v>0.0</v>
      </c>
      <c r="AK12" s="24" t="n">
        <v>0.0</v>
      </c>
      <c r="AL12" s="24" t="n">
        <v>0.0</v>
      </c>
      <c r="AM12" s="24" t="n">
        <v>0.0</v>
      </c>
      <c r="AN12" s="24" t="n">
        <v>0.0</v>
      </c>
      <c r="AO12" s="24" t="n">
        <v>72671.0</v>
      </c>
      <c r="AP12" s="24" t="n">
        <v>0.0</v>
      </c>
      <c r="AQ12" s="24" t="n">
        <v>0.0</v>
      </c>
      <c r="AR12" s="24" t="n">
        <v>0.0</v>
      </c>
      <c r="AS12" s="24" t="n">
        <v>3228.0</v>
      </c>
      <c r="AT12" s="24" t="n">
        <v>0.0</v>
      </c>
      <c r="AU12" s="24" t="n">
        <v>18532.0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2013299</t>
        </is>
      </c>
      <c r="B13" s="174"/>
      <c r="C13" s="174"/>
      <c r="D13" s="30" t="inlineStr">
        <is>
          <t>其他组织事务支出</t>
        </is>
      </c>
      <c r="E13" s="24" t="n">
        <v>313811.12</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313811.12</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35600.0</v>
      </c>
      <c r="AJ13" s="24" t="n">
        <v>0.0</v>
      </c>
      <c r="AK13" s="24" t="n">
        <v>0.0</v>
      </c>
      <c r="AL13" s="24" t="n">
        <v>0.0</v>
      </c>
      <c r="AM13" s="24" t="n">
        <v>0.0</v>
      </c>
      <c r="AN13" s="24" t="n">
        <v>0.0</v>
      </c>
      <c r="AO13" s="24" t="n">
        <v>218211.12</v>
      </c>
      <c r="AP13" s="24" t="n">
        <v>0.0</v>
      </c>
      <c r="AQ13" s="24" t="n">
        <v>0.0</v>
      </c>
      <c r="AR13" s="24" t="n">
        <v>0.0</v>
      </c>
      <c r="AS13" s="24" t="n">
        <v>0.0</v>
      </c>
      <c r="AT13" s="24" t="n">
        <v>0.0</v>
      </c>
      <c r="AU13" s="24" t="n">
        <v>60000.0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2013699</t>
        </is>
      </c>
      <c r="B14" s="174"/>
      <c r="C14" s="174"/>
      <c r="D14" s="30" t="inlineStr">
        <is>
          <t>其他共产党事务支出</t>
        </is>
      </c>
      <c r="E14" s="24" t="n">
        <v>302098.88</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302098.88</v>
      </c>
      <c r="U14" s="24" t="n">
        <v>24017.6</v>
      </c>
      <c r="V14" s="24" t="n">
        <v>46327.0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211754.28</v>
      </c>
      <c r="AP14" s="24" t="n">
        <v>0.0</v>
      </c>
      <c r="AQ14" s="24" t="n">
        <v>0.0</v>
      </c>
      <c r="AR14" s="24" t="n">
        <v>0.0</v>
      </c>
      <c r="AS14" s="24" t="n">
        <v>0.0</v>
      </c>
      <c r="AT14" s="24" t="n">
        <v>0.0</v>
      </c>
      <c r="AU14" s="24" t="n">
        <v>20000.0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2080501</t>
        </is>
      </c>
      <c r="B15" s="174"/>
      <c r="C15" s="174"/>
      <c r="D15" s="30" t="inlineStr">
        <is>
          <t>行政单位离退休</t>
        </is>
      </c>
      <c r="E15" s="24" t="n">
        <v>345467.5</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345467.5</v>
      </c>
      <c r="U15" s="24" t="n">
        <v>0.0</v>
      </c>
      <c r="V15" s="24" t="n">
        <v>0.0</v>
      </c>
      <c r="W15" s="24" t="n">
        <v>0.0</v>
      </c>
      <c r="X15" s="24" t="n">
        <v>0.0</v>
      </c>
      <c r="Y15" s="24" t="n">
        <v>0.0</v>
      </c>
      <c r="Z15" s="24" t="n">
        <v>0.0</v>
      </c>
      <c r="AA15" s="24" t="n">
        <v>0.0</v>
      </c>
      <c r="AB15" s="24" t="n">
        <v>0.0</v>
      </c>
      <c r="AC15" s="24" t="n">
        <v>0.0</v>
      </c>
      <c r="AD15" s="24" t="n">
        <v>7597.5</v>
      </c>
      <c r="AE15" s="24" t="n">
        <v>0.0</v>
      </c>
      <c r="AF15" s="24" t="n">
        <v>0.0</v>
      </c>
      <c r="AG15" s="24" t="n">
        <v>0.0</v>
      </c>
      <c r="AH15" s="24" t="n">
        <v>0.0</v>
      </c>
      <c r="AI15" s="24" t="n">
        <v>0.0</v>
      </c>
      <c r="AJ15" s="24" t="n">
        <v>0.0</v>
      </c>
      <c r="AK15" s="24" t="n">
        <v>0.0</v>
      </c>
      <c r="AL15" s="24" t="n">
        <v>0.0</v>
      </c>
      <c r="AM15" s="24" t="n">
        <v>0.0</v>
      </c>
      <c r="AN15" s="24" t="n">
        <v>0.0</v>
      </c>
      <c r="AO15" s="24" t="n">
        <v>317870.0</v>
      </c>
      <c r="AP15" s="24" t="n">
        <v>0.0</v>
      </c>
      <c r="AQ15" s="24" t="n">
        <v>0.0</v>
      </c>
      <c r="AR15" s="24" t="n">
        <v>0.0</v>
      </c>
      <c r="AS15" s="24" t="n">
        <v>0.0</v>
      </c>
      <c r="AT15" s="24" t="n">
        <v>0.0</v>
      </c>
      <c r="AU15" s="24" t="n">
        <v>20000.0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2130599</t>
        </is>
      </c>
      <c r="B16" s="174"/>
      <c r="C16" s="174"/>
      <c r="D16" s="30" t="inlineStr">
        <is>
          <t>其他巩固脱贫攻坚成果衔接乡村振兴支出</t>
        </is>
      </c>
      <c r="E16" s="24" t="n">
        <v>150000.0</v>
      </c>
      <c r="F16" s="24" t="n">
        <v>0.0</v>
      </c>
      <c r="G16" s="24" t="n">
        <v>0.0</v>
      </c>
      <c r="H16" s="24" t="n">
        <v>0.0</v>
      </c>
      <c r="I16" s="24" t="n">
        <v>0.0</v>
      </c>
      <c r="J16" s="24" t="n">
        <v>0.0</v>
      </c>
      <c r="K16" s="24" t="n">
        <v>0.0</v>
      </c>
      <c r="L16" s="24" t="n">
        <v>0.0</v>
      </c>
      <c r="M16" s="24" t="n">
        <v>0.0</v>
      </c>
      <c r="N16" s="24" t="n">
        <v>0.0</v>
      </c>
      <c r="O16" s="24" t="n">
        <v>0.0</v>
      </c>
      <c r="P16" s="24" t="n">
        <v>0.0</v>
      </c>
      <c r="Q16" s="24" t="n">
        <v>0.0</v>
      </c>
      <c r="R16" s="24" t="n">
        <v>0.0</v>
      </c>
      <c r="S16" s="24" t="n">
        <v>0.0</v>
      </c>
      <c r="T16" s="24" t="n">
        <v>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150000.0</v>
      </c>
      <c r="CB16" s="24" t="n">
        <v>0.0</v>
      </c>
      <c r="CC16" s="24" t="n">
        <v>0.0</v>
      </c>
      <c r="CD16" s="24" t="n">
        <v>0.0</v>
      </c>
      <c r="CE16" s="24" t="n">
        <v>150000.0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2299999</t>
        </is>
      </c>
      <c r="B17" s="174"/>
      <c r="C17" s="174"/>
      <c r="D17" s="30" t="inlineStr">
        <is>
          <t>其他支出</t>
        </is>
      </c>
      <c r="E17" s="24" t="n">
        <f>'Z08 一般公共预算财政拨款支出决算明细表'!F17 + 'Z08 一般公共预算财政拨款支出决算明细表'!T17 + 'Z08 一般公共预算财政拨款支出决算明细表'!AV17 + 'Z08 一般公共预算财政拨款支出决算明细表'!BI17 + 'Z08 一般公共预算财政拨款支出决算明细表'!BN17 + 'Z08 一般公共预算财政拨款支出决算明细表'!CA17 + 'Z08 一般公共预算财政拨款支出决算明细表'!CR17 + 'Z08 一般公共预算财政拨款支出决算明细表'!CU17 + 'Z08 一般公共预算财政拨款支出决算明细表'!DA17 + 'Z08 一般公共预算财政拨款支出决算明细表'!DE17</f>
        <v>743152.0</v>
      </c>
      <c r="F17" s="24" t="n">
        <f>'Z08 一般公共预算财政拨款支出决算明细表'!F17</f>
        <v>103855.0</v>
      </c>
      <c r="G17" s="24" t="n">
        <f>'Z08 一般公共预算财政拨款支出决算明细表'!G17</f>
        <v>0.0</v>
      </c>
      <c r="H17" s="24" t="n">
        <f>'Z08 一般公共预算财政拨款支出决算明细表'!H17</f>
        <v>0.0</v>
      </c>
      <c r="I17" s="24" t="n">
        <f>'Z08 一般公共预算财政拨款支出决算明细表'!I17</f>
        <v>103855.0</v>
      </c>
      <c r="J17" s="24" t="n">
        <f>'Z08 一般公共预算财政拨款支出决算明细表'!J17</f>
        <v>0.0</v>
      </c>
      <c r="K17" s="24" t="n">
        <f>'Z08 一般公共预算财政拨款支出决算明细表'!K17</f>
        <v>0.0</v>
      </c>
      <c r="L17" s="24" t="n">
        <f>'Z08 一般公共预算财政拨款支出决算明细表'!L17</f>
        <v>0.0</v>
      </c>
      <c r="M17" s="24" t="n">
        <f>'Z08 一般公共预算财政拨款支出决算明细表'!M17</f>
        <v>0.0</v>
      </c>
      <c r="N17" s="24" t="n">
        <f>'Z08 一般公共预算财政拨款支出决算明细表'!N17</f>
        <v>0.0</v>
      </c>
      <c r="O17" s="24" t="n">
        <f>'Z08 一般公共预算财政拨款支出决算明细表'!O17</f>
        <v>0.0</v>
      </c>
      <c r="P17" s="24" t="n">
        <f>'Z08 一般公共预算财政拨款支出决算明细表'!P17</f>
        <v>0.0</v>
      </c>
      <c r="Q17" s="24" t="n">
        <f>'Z08 一般公共预算财政拨款支出决算明细表'!Q17</f>
        <v>0.0</v>
      </c>
      <c r="R17" s="24" t="n">
        <f>'Z08 一般公共预算财政拨款支出决算明细表'!R17</f>
        <v>0.0</v>
      </c>
      <c r="S17" s="24" t="n">
        <f>'Z08 一般公共预算财政拨款支出决算明细表'!S17</f>
        <v>0.0</v>
      </c>
      <c r="T17" s="24" t="n">
        <f>'Z08 一般公共预算财政拨款支出决算明细表'!T17</f>
        <v>639297.0</v>
      </c>
      <c r="U17" s="24" t="n">
        <f>'Z08 一般公共预算财政拨款支出决算明细表'!U17</f>
        <v>0.0</v>
      </c>
      <c r="V17" s="24" t="n">
        <f>'Z08 一般公共预算财政拨款支出决算明细表'!V17</f>
        <v>0.0</v>
      </c>
      <c r="W17" s="24" t="n">
        <f>'Z08 一般公共预算财政拨款支出决算明细表'!W17</f>
        <v>0.0</v>
      </c>
      <c r="X17" s="24" t="n">
        <f>'Z08 一般公共预算财政拨款支出决算明细表'!X17</f>
        <v>0.0</v>
      </c>
      <c r="Y17" s="24" t="n">
        <f>'Z08 一般公共预算财政拨款支出决算明细表'!Y17</f>
        <v>0.0</v>
      </c>
      <c r="Z17" s="24" t="n">
        <f>'Z08 一般公共预算财政拨款支出决算明细表'!Z17</f>
        <v>0.0</v>
      </c>
      <c r="AA17" s="24" t="n">
        <f>'Z08 一般公共预算财政拨款支出决算明细表'!AA17</f>
        <v>0.0</v>
      </c>
      <c r="AB17" s="24" t="n">
        <f>'Z08 一般公共预算财政拨款支出决算明细表'!AB17</f>
        <v>0.0</v>
      </c>
      <c r="AC17" s="24" t="n">
        <f>'Z08 一般公共预算财政拨款支出决算明细表'!AC17</f>
        <v>0.0</v>
      </c>
      <c r="AD17" s="24" t="n">
        <f>'Z08 一般公共预算财政拨款支出决算明细表'!AD17</f>
        <v>0.0</v>
      </c>
      <c r="AE17" s="24" t="n">
        <f>'Z08 一般公共预算财政拨款支出决算明细表'!AE17</f>
        <v>0.0</v>
      </c>
      <c r="AF17" s="24" t="n">
        <f>'Z08 一般公共预算财政拨款支出决算明细表'!AF17</f>
        <v>0.0</v>
      </c>
      <c r="AG17" s="24" t="n">
        <f>'Z08 一般公共预算财政拨款支出决算明细表'!AG17</f>
        <v>0.0</v>
      </c>
      <c r="AH17" s="24" t="n">
        <f>'Z08 一般公共预算财政拨款支出决算明细表'!AH17</f>
        <v>0.0</v>
      </c>
      <c r="AI17" s="24" t="n">
        <f>'Z08 一般公共预算财政拨款支出决算明细表'!AI17</f>
        <v>0.0</v>
      </c>
      <c r="AJ17" s="24" t="n">
        <f>'Z08 一般公共预算财政拨款支出决算明细表'!AJ17</f>
        <v>0.0</v>
      </c>
      <c r="AK17" s="24" t="n">
        <f>'Z08 一般公共预算财政拨款支出决算明细表'!AK17</f>
        <v>0.0</v>
      </c>
      <c r="AL17" s="24" t="n">
        <f>'Z08 一般公共预算财政拨款支出决算明细表'!AL17</f>
        <v>0.0</v>
      </c>
      <c r="AM17" s="24" t="n">
        <f>'Z08 一般公共预算财政拨款支出决算明细表'!AM17</f>
        <v>0.0</v>
      </c>
      <c r="AN17" s="24" t="n">
        <f>'Z08 一般公共预算财政拨款支出决算明细表'!AN17</f>
        <v>0.0</v>
      </c>
      <c r="AO17" s="24" t="n">
        <f>'Z08 一般公共预算财政拨款支出决算明细表'!AO17</f>
        <v>639297.0</v>
      </c>
      <c r="AP17" s="24" t="n">
        <f>'Z08 一般公共预算财政拨款支出决算明细表'!AP17</f>
        <v>0.0</v>
      </c>
      <c r="AQ17" s="24" t="n">
        <f>'Z08 一般公共预算财政拨款支出决算明细表'!AQ17</f>
        <v>0.0</v>
      </c>
      <c r="AR17" s="24" t="n">
        <f>'Z08 一般公共预算财政拨款支出决算明细表'!AR17</f>
        <v>0.0</v>
      </c>
      <c r="AS17" s="24" t="n">
        <f>'Z08 一般公共预算财政拨款支出决算明细表'!AS17</f>
        <v>0.0</v>
      </c>
      <c r="AT17" s="24" t="n">
        <f>'Z08 一般公共预算财政拨款支出决算明细表'!AT17</f>
        <v>0.0</v>
      </c>
      <c r="AU17" s="24" t="n">
        <f>'Z08 一般公共预算财政拨款支出决算明细表'!AU17</f>
        <v>0.0</v>
      </c>
      <c r="AV17" s="24" t="n">
        <f>('Z08 一般公共预算财政拨款支出决算明细表'!AW17+'Z08 一般公共预算财政拨款支出决算明细表'!AX17+'Z08 一般公共预算财政拨款支出决算明细表'!AY17+'Z08 一般公共预算财政拨款支出决算明细表'!AZ17+'Z08 一般公共预算财政拨款支出决算明细表'!BA17+'Z08 一般公共预算财政拨款支出决算明细表'!BB17+'Z08 一般公共预算财政拨款支出决算明细表'!BC17+'Z08 一般公共预算财政拨款支出决算明细表'!BD17+'Z08 一般公共预算财政拨款支出决算明细表'!BE17+'Z08 一般公共预算财政拨款支出决算明细表'!BF17+'Z08 一般公共预算财政拨款支出决算明细表'!BG17+'Z08 一般公共预算财政拨款支出决算明细表'!BH17)</f>
        <v>0.0</v>
      </c>
      <c r="AW17" s="24" t="n">
        <f>'Z08 一般公共预算财政拨款支出决算明细表'!AW17</f>
        <v>0.0</v>
      </c>
      <c r="AX17" s="24" t="n">
        <f>'Z08 一般公共预算财政拨款支出决算明细表'!AX17</f>
        <v>0.0</v>
      </c>
      <c r="AY17" s="24" t="n">
        <f>'Z08 一般公共预算财政拨款支出决算明细表'!AY17</f>
        <v>0.0</v>
      </c>
      <c r="AZ17" s="24" t="n">
        <f>'Z08 一般公共预算财政拨款支出决算明细表'!AZ17</f>
        <v>0.0</v>
      </c>
      <c r="BA17" s="24" t="n">
        <f>'Z08 一般公共预算财政拨款支出决算明细表'!BA17</f>
        <v>0.0</v>
      </c>
      <c r="BB17" s="24" t="n">
        <f>'Z08 一般公共预算财政拨款支出决算明细表'!BB17</f>
        <v>0.0</v>
      </c>
      <c r="BC17" s="24" t="n">
        <f>'Z08 一般公共预算财政拨款支出决算明细表'!BC17</f>
        <v>0.0</v>
      </c>
      <c r="BD17" s="24" t="n">
        <f>'Z08 一般公共预算财政拨款支出决算明细表'!BD17</f>
        <v>0.0</v>
      </c>
      <c r="BE17" s="24" t="n">
        <f>'Z08 一般公共预算财政拨款支出决算明细表'!BE17</f>
        <v>0.0</v>
      </c>
      <c r="BF17" s="24" t="n">
        <f>'Z08 一般公共预算财政拨款支出决算明细表'!BF17</f>
        <v>0.0</v>
      </c>
      <c r="BG17" s="24" t="n">
        <f>'Z08 一般公共预算财政拨款支出决算明细表'!BG17</f>
        <v>0.0</v>
      </c>
      <c r="BH17" s="24" t="n">
        <f>'Z08 一般公共预算财政拨款支出决算明细表'!BH17</f>
        <v>0.0</v>
      </c>
      <c r="BI17" s="24" t="n">
        <f>('Z08 一般公共预算财政拨款支出决算明细表'!BJ17+'Z08 一般公共预算财政拨款支出决算明细表'!BK17+'Z08 一般公共预算财政拨款支出决算明细表'!BL17+'Z08 一般公共预算财政拨款支出决算明细表'!BM17)</f>
        <v>0.0</v>
      </c>
      <c r="BJ17" s="24" t="n">
        <f>'Z08 一般公共预算财政拨款支出决算明细表'!BJ17</f>
        <v>0.0</v>
      </c>
      <c r="BK17" s="24" t="n">
        <f>'Z08 一般公共预算财政拨款支出决算明细表'!BK17</f>
        <v>0.0</v>
      </c>
      <c r="BL17" s="24" t="n">
        <f>'Z08 一般公共预算财政拨款支出决算明细表'!BL17</f>
        <v>0.0</v>
      </c>
      <c r="BM17" s="24" t="n">
        <f>'Z08 一般公共预算财政拨款支出决算明细表'!BM17</f>
        <v>0.0</v>
      </c>
      <c r="BN17" s="24" t="n">
        <f>'Z08 一般公共预算财政拨款支出决算明细表'!BN17</f>
        <v>0.0</v>
      </c>
      <c r="BO17" s="24" t="n">
        <f>'Z08 一般公共预算财政拨款支出决算明细表'!BO17</f>
        <v>0.0</v>
      </c>
      <c r="BP17" s="24" t="n">
        <f>'Z08 一般公共预算财政拨款支出决算明细表'!BP17</f>
        <v>0.0</v>
      </c>
      <c r="BQ17" s="24" t="n">
        <f>'Z08 一般公共预算财政拨款支出决算明细表'!BQ17</f>
        <v>0.0</v>
      </c>
      <c r="BR17" s="24" t="n">
        <f>'Z08 一般公共预算财政拨款支出决算明细表'!BR17</f>
        <v>0.0</v>
      </c>
      <c r="BS17" s="24" t="n">
        <f>'Z08 一般公共预算财政拨款支出决算明细表'!BS17</f>
        <v>0.0</v>
      </c>
      <c r="BT17" s="24" t="n">
        <f>'Z08 一般公共预算财政拨款支出决算明细表'!BT17</f>
        <v>0.0</v>
      </c>
      <c r="BU17" s="24" t="n">
        <f>'Z08 一般公共预算财政拨款支出决算明细表'!BU17</f>
        <v>0.0</v>
      </c>
      <c r="BV17" s="24" t="n">
        <f>'Z08 一般公共预算财政拨款支出决算明细表'!BV17</f>
        <v>0.0</v>
      </c>
      <c r="BW17" s="24" t="n">
        <f>'Z08 一般公共预算财政拨款支出决算明细表'!BW17</f>
        <v>0.0</v>
      </c>
      <c r="BX17" s="24" t="n">
        <f>'Z08 一般公共预算财政拨款支出决算明细表'!BX17</f>
        <v>0.0</v>
      </c>
      <c r="BY17" s="24" t="n">
        <f>'Z08 一般公共预算财政拨款支出决算明细表'!BY17</f>
        <v>0.0</v>
      </c>
      <c r="BZ17" s="24" t="n">
        <f>'Z08 一般公共预算财政拨款支出决算明细表'!BZ17</f>
        <v>0.0</v>
      </c>
      <c r="CA17" s="24" t="n">
        <f>'Z08 一般公共预算财政拨款支出决算明细表'!CA17</f>
        <v>0.0</v>
      </c>
      <c r="CB17" s="24" t="n">
        <f>'Z08 一般公共预算财政拨款支出决算明细表'!CB17</f>
        <v>0.0</v>
      </c>
      <c r="CC17" s="24" t="n">
        <f>'Z08 一般公共预算财政拨款支出决算明细表'!CC17</f>
        <v>0.0</v>
      </c>
      <c r="CD17" s="24" t="n">
        <f>'Z08 一般公共预算财政拨款支出决算明细表'!CD17</f>
        <v>0.0</v>
      </c>
      <c r="CE17" s="24" t="n">
        <f>'Z08 一般公共预算财政拨款支出决算明细表'!CE17</f>
        <v>0.0</v>
      </c>
      <c r="CF17" s="24" t="n">
        <f>'Z08 一般公共预算财政拨款支出决算明细表'!CF17</f>
        <v>0.0</v>
      </c>
      <c r="CG17" s="24" t="n">
        <f>'Z08 一般公共预算财政拨款支出决算明细表'!CG17</f>
        <v>0.0</v>
      </c>
      <c r="CH17" s="24" t="n">
        <f>'Z08 一般公共预算财政拨款支出决算明细表'!CH17</f>
        <v>0.0</v>
      </c>
      <c r="CI17" s="24" t="n">
        <f>'Z08 一般公共预算财政拨款支出决算明细表'!CI17</f>
        <v>0.0</v>
      </c>
      <c r="CJ17" s="24" t="n">
        <f>'Z08 一般公共预算财政拨款支出决算明细表'!CJ17</f>
        <v>0.0</v>
      </c>
      <c r="CK17" s="24" t="n">
        <f>'Z08 一般公共预算财政拨款支出决算明细表'!CK17</f>
        <v>0.0</v>
      </c>
      <c r="CL17" s="24" t="n">
        <f>'Z08 一般公共预算财政拨款支出决算明细表'!CL17</f>
        <v>0.0</v>
      </c>
      <c r="CM17" s="24" t="n">
        <f>'Z08 一般公共预算财政拨款支出决算明细表'!CM17</f>
        <v>0.0</v>
      </c>
      <c r="CN17" s="24" t="n">
        <f>'Z08 一般公共预算财政拨款支出决算明细表'!CN17</f>
        <v>0.0</v>
      </c>
      <c r="CO17" s="24" t="n">
        <f>'Z08 一般公共预算财政拨款支出决算明细表'!CO17</f>
        <v>0.0</v>
      </c>
      <c r="CP17" s="24" t="n">
        <f>'Z08 一般公共预算财政拨款支出决算明细表'!CP17</f>
        <v>0.0</v>
      </c>
      <c r="CQ17" s="24" t="n">
        <f>'Z08 一般公共预算财政拨款支出决算明细表'!CQ17</f>
        <v>0.0</v>
      </c>
      <c r="CR17" s="24" t="n">
        <f>'Z08 一般公共预算财政拨款支出决算明细表'!CS17 + 'Z08 一般公共预算财政拨款支出决算明细表'!CT17</f>
        <v>0.0</v>
      </c>
      <c r="CS17" s="24" t="n">
        <f>'Z08 一般公共预算财政拨款支出决算明细表'!CS17</f>
        <v>0.0</v>
      </c>
      <c r="CT17" s="24" t="n">
        <f>'Z08 一般公共预算财政拨款支出决算明细表'!CT17</f>
        <v>0.0</v>
      </c>
      <c r="CU17" s="24" t="n">
        <f>'Z08 一般公共预算财政拨款支出决算明细表'!CU17</f>
        <v>0.0</v>
      </c>
      <c r="CV17" s="24" t="n">
        <f>'Z08 一般公共预算财政拨款支出决算明细表'!CV17</f>
        <v>0.0</v>
      </c>
      <c r="CW17" s="24" t="n">
        <f>'Z08 一般公共预算财政拨款支出决算明细表'!CW17</f>
        <v>0.0</v>
      </c>
      <c r="CX17" s="24" t="n">
        <f>'Z08 一般公共预算财政拨款支出决算明细表'!CX17</f>
        <v>0.0</v>
      </c>
      <c r="CY17" s="24" t="n">
        <f>'Z08 一般公共预算财政拨款支出决算明细表'!CY17</f>
        <v>0.0</v>
      </c>
      <c r="CZ17" s="24" t="n">
        <f>'Z08 一般公共预算财政拨款支出决算明细表'!CZ17</f>
        <v>0.0</v>
      </c>
      <c r="DA17" s="24" t="n">
        <f>('Z08 一般公共预算财政拨款支出决算明细表'!DB17+'Z08 一般公共预算财政拨款支出决算明细表'!DC17+'Z08 一般公共预算财政拨款支出决算明细表'!DD17)</f>
        <v>0.0</v>
      </c>
      <c r="DB17" s="24" t="n">
        <f>'Z08 一般公共预算财政拨款支出决算明细表'!DB17</f>
        <v>0.0</v>
      </c>
      <c r="DC17" s="24" t="n">
        <f>'Z08 一般公共预算财政拨款支出决算明细表'!DC17</f>
        <v>0.0</v>
      </c>
      <c r="DD17" s="24" t="n">
        <f>'Z08 一般公共预算财政拨款支出决算明细表'!DD17</f>
        <v>0.0</v>
      </c>
      <c r="DE17" s="24" t="n">
        <f>'Z08 一般公共预算财政拨款支出决算明细表'!DE17</f>
        <v>0.0</v>
      </c>
      <c r="DF17" s="24" t="n">
        <f>'Z08 一般公共预算财政拨款支出决算明细表'!DF17</f>
        <v>0.0</v>
      </c>
      <c r="DG17" s="24" t="n">
        <f>'Z08 一般公共预算财政拨款支出决算明细表'!DG17</f>
        <v>0.0</v>
      </c>
      <c r="DH17" s="24" t="n">
        <f>'Z08 一般公共预算财政拨款支出决算明细表'!DH17</f>
        <v>0.0</v>
      </c>
      <c r="DI17" s="24" t="n">
        <f>'Z08 一般公共预算财政拨款支出决算明细表'!DI17</f>
        <v>0.0</v>
      </c>
      <c r="DJ17" s="26" t="n">
        <f>'Z08 一般公共预算财政拨款支出决算明细表'!DJ17</f>
        <v>0.0</v>
      </c>
    </row>
    <row r="18" customHeight="true" ht="15.0">
      <c r="A18" s="194" t="inlineStr">
        <is>
          <t>注：本表为自动生成表。</t>
        </is>
      </c>
      <c r="B18" s="68"/>
      <c r="C18" s="68"/>
      <c r="D18" s="68"/>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2506020.46</v>
      </c>
      <c r="F6" s="24" t="n">
        <f>SUM('Z08_1 一般公共预算财政拨款基本支出决算明细表'!F7)</f>
        <v>2245048.2</v>
      </c>
      <c r="G6" s="24" t="n">
        <f>SUM('Z08_1 一般公共预算财政拨款基本支出决算明细表'!G7)</f>
        <v>786428.0</v>
      </c>
      <c r="H6" s="24" t="n">
        <f>SUM('Z08_1 一般公共预算财政拨款基本支出决算明细表'!H7)</f>
        <v>496128.0</v>
      </c>
      <c r="I6" s="24" t="n">
        <f>SUM('Z08_1 一般公共预算财政拨款基本支出决算明细表'!I7)</f>
        <v>0.0</v>
      </c>
      <c r="J6" s="24" t="n">
        <f>SUM('Z08_1 一般公共预算财政拨款基本支出决算明细表'!J7)</f>
        <v>0.0</v>
      </c>
      <c r="K6" s="24" t="n">
        <f>SUM('Z08_1 一般公共预算财政拨款基本支出决算明细表'!K7)</f>
        <v>524260.0</v>
      </c>
      <c r="L6" s="24" t="n">
        <f>SUM('Z08_1 一般公共预算财政拨款基本支出决算明细表'!L7)</f>
        <v>105592.32</v>
      </c>
      <c r="M6" s="24" t="n">
        <f>SUM('Z08_1 一般公共预算财政拨款基本支出决算明细表'!M7)</f>
        <v>51223.68</v>
      </c>
      <c r="N6" s="24" t="n">
        <f>SUM('Z08_1 一般公共预算财政拨款基本支出决算明细表'!N7)</f>
        <v>19866.24</v>
      </c>
      <c r="O6" s="24" t="n">
        <f>SUM('Z08_1 一般公共预算财政拨款基本支出决算明细表'!O7)</f>
        <v>0.0</v>
      </c>
      <c r="P6" s="24" t="n">
        <f>SUM('Z08_1 一般公共预算财政拨款基本支出决算明细表'!P7)</f>
        <v>117.96</v>
      </c>
      <c r="Q6" s="24" t="n">
        <f>SUM('Z08_1 一般公共预算财政拨款基本支出决算明细表'!Q7)</f>
        <v>181500.0</v>
      </c>
      <c r="R6" s="24" t="n">
        <f>SUM('Z08_1 一般公共预算财政拨款基本支出决算明细表'!R7)</f>
        <v>0.0</v>
      </c>
      <c r="S6" s="24" t="n">
        <f>SUM('Z08_1 一般公共预算财政拨款基本支出决算明细表'!S7)</f>
        <v>79932.0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260972.26</v>
      </c>
      <c r="U6" s="24" t="n">
        <f>SUM('Z08_1 一般公共预算财政拨款基本支出决算明细表'!U7)</f>
        <v>85886.68</v>
      </c>
      <c r="V6" s="24" t="n">
        <f>SUM('Z08_1 一般公共预算财政拨款基本支出决算明细表'!V7)</f>
        <v>13670.0</v>
      </c>
      <c r="W6" s="24" t="n">
        <f>SUM('Z08_1 一般公共预算财政拨款基本支出决算明细表'!W7)</f>
        <v>0.0</v>
      </c>
      <c r="X6" s="24" t="n">
        <f>SUM('Z08_1 一般公共预算财政拨款基本支出决算明细表'!X7)</f>
        <v>0.0</v>
      </c>
      <c r="Y6" s="24" t="n">
        <f>SUM('Z08_1 一般公共预算财政拨款基本支出决算明细表'!Y7)</f>
        <v>595.0</v>
      </c>
      <c r="Z6" s="24" t="n">
        <f>SUM('Z08_1 一般公共预算财政拨款基本支出决算明细表'!Z7)</f>
        <v>0.0</v>
      </c>
      <c r="AA6" s="24" t="n">
        <f>SUM('Z08_1 一般公共预算财政拨款基本支出决算明细表'!AA7)</f>
        <v>1000.0</v>
      </c>
      <c r="AB6" s="24" t="n">
        <f>SUM('Z08_1 一般公共预算财政拨款基本支出决算明细表'!AB7)</f>
        <v>0.0</v>
      </c>
      <c r="AC6" s="24" t="n">
        <f>SUM('Z08_1 一般公共预算财政拨款基本支出决算明细表'!AC7)</f>
        <v>0.0</v>
      </c>
      <c r="AD6" s="24" t="n">
        <f>SUM('Z08_1 一般公共预算财政拨款基本支出决算明细表'!AD7)</f>
        <v>43019.58</v>
      </c>
      <c r="AE6" s="24" t="n">
        <f>SUM('Z08_1 一般公共预算财政拨款基本支出决算明细表'!AE7)</f>
        <v>0.0</v>
      </c>
      <c r="AF6" s="24" t="n">
        <f>SUM('Z08_1 一般公共预算财政拨款基本支出决算明细表'!AF7)</f>
        <v>14036.0</v>
      </c>
      <c r="AG6" s="24" t="n">
        <f>SUM('Z08_1 一般公共预算财政拨款基本支出决算明细表'!AG7)</f>
        <v>0.0</v>
      </c>
      <c r="AH6" s="24" t="n">
        <f>SUM('Z08_1 一般公共预算财政拨款基本支出决算明细表'!AH7)</f>
        <v>0.0</v>
      </c>
      <c r="AI6" s="24" t="n">
        <f>SUM('Z08_1 一般公共预算财政拨款基本支出决算明细表'!AI7)</f>
        <v>240.0</v>
      </c>
      <c r="AJ6" s="24" t="n">
        <f>SUM('Z08_1 一般公共预算财政拨款基本支出决算明细表'!AJ7)</f>
        <v>2800.0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1276.0</v>
      </c>
      <c r="AO6" s="24" t="n">
        <f>SUM('Z08_1 一般公共预算财政拨款基本支出决算明细表'!AO7)</f>
        <v>72671.0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3228.0</v>
      </c>
      <c r="AT6" s="24" t="n">
        <f>SUM('Z08_1 一般公共预算财政拨款基本支出决算明细表'!AT7)</f>
        <v>0.0</v>
      </c>
      <c r="AU6" s="24" t="n">
        <f>SUM('Z08_1 一般公共预算财政拨款基本支出决算明细表'!AU7)</f>
        <v>22550.0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2010101</t>
        </is>
      </c>
      <c r="B7" s="174"/>
      <c r="C7" s="174"/>
      <c r="D7" s="30" t="inlineStr">
        <is>
          <t>行政运行</t>
        </is>
      </c>
      <c r="E7" s="24" t="n">
        <v>2178920.2</v>
      </c>
      <c r="F7" s="24" t="n">
        <v>2165116.2</v>
      </c>
      <c r="G7" s="24" t="n">
        <v>786428.0</v>
      </c>
      <c r="H7" s="24" t="n">
        <v>496128.0</v>
      </c>
      <c r="I7" s="24" t="n">
        <v>0.0</v>
      </c>
      <c r="J7" s="24" t="n">
        <v>0.0</v>
      </c>
      <c r="K7" s="24" t="n">
        <v>524260.0</v>
      </c>
      <c r="L7" s="24" t="n">
        <v>105592.32</v>
      </c>
      <c r="M7" s="24" t="n">
        <v>51223.68</v>
      </c>
      <c r="N7" s="24" t="n">
        <v>19866.24</v>
      </c>
      <c r="O7" s="24" t="n">
        <v>0.0</v>
      </c>
      <c r="P7" s="24" t="n">
        <v>117.96</v>
      </c>
      <c r="Q7" s="24" t="n">
        <v>181500.0</v>
      </c>
      <c r="R7" s="24" t="n">
        <v>0.0</v>
      </c>
      <c r="S7" s="24" t="n">
        <v>0.0</v>
      </c>
      <c r="T7" s="24" t="n">
        <v>13804.0</v>
      </c>
      <c r="U7" s="24" t="n">
        <v>5986.0</v>
      </c>
      <c r="V7" s="24" t="n">
        <v>0.0</v>
      </c>
      <c r="W7" s="24" t="n">
        <v>0.0</v>
      </c>
      <c r="X7" s="24" t="n">
        <v>0.0</v>
      </c>
      <c r="Y7" s="24" t="n">
        <v>0.0</v>
      </c>
      <c r="Z7" s="24" t="n">
        <v>0.0</v>
      </c>
      <c r="AA7" s="24" t="n">
        <v>0.0</v>
      </c>
      <c r="AB7" s="24" t="n">
        <v>0.0</v>
      </c>
      <c r="AC7" s="24" t="n">
        <v>0.0</v>
      </c>
      <c r="AD7" s="24" t="n">
        <v>7000.0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818.0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2010301</t>
        </is>
      </c>
      <c r="B8" s="174"/>
      <c r="C8" s="174"/>
      <c r="D8" s="30" t="inlineStr">
        <is>
          <t>行政运行</t>
        </is>
      </c>
      <c r="E8" s="24" t="n">
        <v>79932.0</v>
      </c>
      <c r="F8" s="24" t="n">
        <v>79932.0</v>
      </c>
      <c r="G8" s="24" t="n">
        <v>0.0</v>
      </c>
      <c r="H8" s="24" t="n">
        <v>0.0</v>
      </c>
      <c r="I8" s="24" t="n">
        <v>0.0</v>
      </c>
      <c r="J8" s="24" t="n">
        <v>0.0</v>
      </c>
      <c r="K8" s="24" t="n">
        <v>0.0</v>
      </c>
      <c r="L8" s="24" t="n">
        <v>0.0</v>
      </c>
      <c r="M8" s="24" t="n">
        <v>0.0</v>
      </c>
      <c r="N8" s="24" t="n">
        <v>0.0</v>
      </c>
      <c r="O8" s="24" t="n">
        <v>0.0</v>
      </c>
      <c r="P8" s="24" t="n">
        <v>0.0</v>
      </c>
      <c r="Q8" s="24" t="n">
        <v>0.0</v>
      </c>
      <c r="R8" s="24" t="n">
        <v>0.0</v>
      </c>
      <c r="S8" s="24" t="n">
        <v>79932.0</v>
      </c>
      <c r="T8" s="24" t="n">
        <v>0.0</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2012901</t>
        </is>
      </c>
      <c r="B9" s="174"/>
      <c r="C9" s="174"/>
      <c r="D9" s="30" t="inlineStr">
        <is>
          <t>行政运行</t>
        </is>
      </c>
      <c r="E9" s="24" t="n">
        <v>43483.09</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43483.09</v>
      </c>
      <c r="U9" s="24" t="n">
        <v>28888.09</v>
      </c>
      <c r="V9" s="24" t="n">
        <v>3800.0</v>
      </c>
      <c r="W9" s="24" t="n">
        <v>0.0</v>
      </c>
      <c r="X9" s="24" t="n">
        <v>0.0</v>
      </c>
      <c r="Y9" s="24" t="n">
        <v>595.0</v>
      </c>
      <c r="Z9" s="24" t="n">
        <v>0.0</v>
      </c>
      <c r="AA9" s="24" t="n">
        <v>1000.0</v>
      </c>
      <c r="AB9" s="24" t="n">
        <v>0.0</v>
      </c>
      <c r="AC9" s="24" t="n">
        <v>0.0</v>
      </c>
      <c r="AD9" s="24" t="n">
        <v>1684.0</v>
      </c>
      <c r="AE9" s="24" t="n">
        <v>0.0</v>
      </c>
      <c r="AF9" s="24" t="n">
        <v>0.0</v>
      </c>
      <c r="AG9" s="24" t="n">
        <v>0.0</v>
      </c>
      <c r="AH9" s="24" t="n">
        <v>0.0</v>
      </c>
      <c r="AI9" s="24" t="n">
        <v>240.0</v>
      </c>
      <c r="AJ9" s="24" t="n">
        <v>2800.0</v>
      </c>
      <c r="AK9" s="24" t="n">
        <v>0.0</v>
      </c>
      <c r="AL9" s="24" t="n">
        <v>0.0</v>
      </c>
      <c r="AM9" s="24" t="n">
        <v>0.0</v>
      </c>
      <c r="AN9" s="24" t="n">
        <v>1276.0</v>
      </c>
      <c r="AO9" s="24" t="n">
        <v>0.0</v>
      </c>
      <c r="AP9" s="24" t="n">
        <v>0.0</v>
      </c>
      <c r="AQ9" s="24" t="n">
        <v>0.0</v>
      </c>
      <c r="AR9" s="24" t="n">
        <v>0.0</v>
      </c>
      <c r="AS9" s="24" t="n">
        <v>0.0</v>
      </c>
      <c r="AT9" s="24" t="n">
        <v>0.0</v>
      </c>
      <c r="AU9" s="24" t="n">
        <v>3200.0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v>0.0</v>
      </c>
      <c r="CV9" s="24" t="n">
        <v>0.0</v>
      </c>
      <c r="CW9" s="24" t="n">
        <v>0.0</v>
      </c>
      <c r="CX9" s="24" t="n">
        <v>0.0</v>
      </c>
      <c r="CY9" s="24" t="n">
        <v>0.0</v>
      </c>
      <c r="CZ9" s="24" t="n">
        <v>0.0</v>
      </c>
      <c r="DA9" s="28" t="inlineStr">
        <is>
          <t>一</t>
        </is>
      </c>
      <c r="DB9" s="28" t="inlineStr">
        <is>
          <t>一</t>
        </is>
      </c>
      <c r="DC9" s="28" t="inlineStr">
        <is>
          <t>一</t>
        </is>
      </c>
      <c r="DD9" s="28" t="inlineStr">
        <is>
          <t>一</t>
        </is>
      </c>
      <c r="DE9" s="24" t="n">
        <v>0.0</v>
      </c>
      <c r="DF9" s="24" t="n">
        <v>0.0</v>
      </c>
      <c r="DG9" s="24" t="n">
        <v>0.0</v>
      </c>
      <c r="DH9" s="24" t="n">
        <v>0.0</v>
      </c>
      <c r="DI9" s="24" t="n">
        <v>0.0</v>
      </c>
      <c r="DJ9" s="26" t="n">
        <v>0.0</v>
      </c>
    </row>
    <row r="10" customHeight="true" ht="15.0">
      <c r="A10" s="172" t="inlineStr">
        <is>
          <t>2013201</t>
        </is>
      </c>
      <c r="B10" s="174"/>
      <c r="C10" s="174"/>
      <c r="D10" s="30" t="inlineStr">
        <is>
          <t>行政运行</t>
        </is>
      </c>
      <c r="E10" s="24" t="n">
        <f>'Z08_1 一般公共预算财政拨款基本支出决算明细表'!F10 + 'Z08_1 一般公共预算财政拨款基本支出决算明细表'!T10 + 'Z08_1 一般公共预算财政拨款基本支出决算明细表'!AV10 + 'Z08_1 一般公共预算财政拨款基本支出决算明细表'!BI10 + 'Z08_1 一般公共预算财政拨款基本支出决算明细表'!CA10 + 'Z08_1 一般公共预算财政拨款基本支出决算明细表'!CU10 + 'Z08_1 一般公共预算财政拨款基本支出决算明细表'!DE10</f>
        <v>203685.17</v>
      </c>
      <c r="F10" s="24" t="n">
        <f>('Z08_1 一般公共预算财政拨款基本支出决算明细表'!G10+'Z08_1 一般公共预算财政拨款基本支出决算明细表'!H10+'Z08_1 一般公共预算财政拨款基本支出决算明细表'!I10+'Z08_1 一般公共预算财政拨款基本支出决算明细表'!J10+'Z08_1 一般公共预算财政拨款基本支出决算明细表'!K10+'Z08_1 一般公共预算财政拨款基本支出决算明细表'!L10+'Z08_1 一般公共预算财政拨款基本支出决算明细表'!M10+'Z08_1 一般公共预算财政拨款基本支出决算明细表'!N10+'Z08_1 一般公共预算财政拨款基本支出决算明细表'!O10+'Z08_1 一般公共预算财政拨款基本支出决算明细表'!P10+'Z08_1 一般公共预算财政拨款基本支出决算明细表'!Q10+'Z08_1 一般公共预算财政拨款基本支出决算明细表'!R10+'Z08_1 一般公共预算财政拨款基本支出决算明细表'!S10)</f>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f>('Z08_1 一般公共预算财政拨款基本支出决算明细表'!U10+'Z08_1 一般公共预算财政拨款基本支出决算明细表'!V10+'Z08_1 一般公共预算财政拨款基本支出决算明细表'!W10+'Z08_1 一般公共预算财政拨款基本支出决算明细表'!X10+'Z08_1 一般公共预算财政拨款基本支出决算明细表'!Y10+'Z08_1 一般公共预算财政拨款基本支出决算明细表'!Z10+'Z08_1 一般公共预算财政拨款基本支出决算明细表'!AA10+'Z08_1 一般公共预算财政拨款基本支出决算明细表'!AB10+'Z08_1 一般公共预算财政拨款基本支出决算明细表'!AC10+'Z08_1 一般公共预算财政拨款基本支出决算明细表'!AD10+'Z08_1 一般公共预算财政拨款基本支出决算明细表'!AE10+'Z08_1 一般公共预算财政拨款基本支出决算明细表'!AF10+'Z08_1 一般公共预算财政拨款基本支出决算明细表'!AG10+'Z08_1 一般公共预算财政拨款基本支出决算明细表'!AH10+'Z08_1 一般公共预算财政拨款基本支出决算明细表'!AI10+'Z08_1 一般公共预算财政拨款基本支出决算明细表'!AJ10+'Z08_1 一般公共预算财政拨款基本支出决算明细表'!AK10+'Z08_1 一般公共预算财政拨款基本支出决算明细表'!AL10+'Z08_1 一般公共预算财政拨款基本支出决算明细表'!AM10+'Z08_1 一般公共预算财政拨款基本支出决算明细表'!AN10+'Z08_1 一般公共预算财政拨款基本支出决算明细表'!AO10+'Z08_1 一般公共预算财政拨款基本支出决算明细表'!AP10+'Z08_1 一般公共预算财政拨款基本支出决算明细表'!AQ10+'Z08_1 一般公共预算财政拨款基本支出决算明细表'!AR10+'Z08_1 一般公共预算财政拨款基本支出决算明细表'!AS10+'Z08_1 一般公共预算财政拨款基本支出决算明细表'!AT10+'Z08_1 一般公共预算财政拨款基本支出决算明细表'!AU10)</f>
        <v>203685.17</v>
      </c>
      <c r="U10" s="24" t="n">
        <v>51012.59</v>
      </c>
      <c r="V10" s="24" t="n">
        <v>9870.0</v>
      </c>
      <c r="W10" s="24" t="n">
        <v>0.0</v>
      </c>
      <c r="X10" s="24" t="n">
        <v>0.0</v>
      </c>
      <c r="Y10" s="24" t="n">
        <v>0.0</v>
      </c>
      <c r="Z10" s="24" t="n">
        <v>0.0</v>
      </c>
      <c r="AA10" s="24" t="n">
        <v>0.0</v>
      </c>
      <c r="AB10" s="24" t="n">
        <v>0.0</v>
      </c>
      <c r="AC10" s="24" t="n">
        <v>0.0</v>
      </c>
      <c r="AD10" s="24" t="n">
        <v>34335.58</v>
      </c>
      <c r="AE10" s="24" t="n">
        <v>0.0</v>
      </c>
      <c r="AF10" s="24" t="n">
        <v>14036.0</v>
      </c>
      <c r="AG10" s="24" t="n">
        <v>0.0</v>
      </c>
      <c r="AH10" s="24" t="n">
        <v>0.0</v>
      </c>
      <c r="AI10" s="24" t="n">
        <v>0.0</v>
      </c>
      <c r="AJ10" s="24" t="n">
        <v>0.0</v>
      </c>
      <c r="AK10" s="24" t="n">
        <v>0.0</v>
      </c>
      <c r="AL10" s="24" t="n">
        <v>0.0</v>
      </c>
      <c r="AM10" s="24" t="n">
        <v>0.0</v>
      </c>
      <c r="AN10" s="24" t="n">
        <v>0.0</v>
      </c>
      <c r="AO10" s="24" t="n">
        <v>72671.0</v>
      </c>
      <c r="AP10" s="24" t="n">
        <v>0.0</v>
      </c>
      <c r="AQ10" s="24" t="n">
        <v>0.0</v>
      </c>
      <c r="AR10" s="24" t="n">
        <v>0.0</v>
      </c>
      <c r="AS10" s="24" t="n">
        <v>3228.0</v>
      </c>
      <c r="AT10" s="24" t="n">
        <v>0.0</v>
      </c>
      <c r="AU10" s="24" t="n">
        <v>18532.0</v>
      </c>
      <c r="AV10" s="24" t="n">
        <f>('Z08_1 一般公共预算财政拨款基本支出决算明细表'!AW10+'Z08_1 一般公共预算财政拨款基本支出决算明细表'!AX10+'Z08_1 一般公共预算财政拨款基本支出决算明细表'!AY10+'Z08_1 一般公共预算财政拨款基本支出决算明细表'!AZ10+'Z08_1 一般公共预算财政拨款基本支出决算明细表'!BA10+'Z08_1 一般公共预算财政拨款基本支出决算明细表'!BB10+'Z08_1 一般公共预算财政拨款基本支出决算明细表'!BC10+'Z08_1 一般公共预算财政拨款基本支出决算明细表'!BD10+'Z08_1 一般公共预算财政拨款基本支出决算明细表'!BE10+'Z08_1 一般公共预算财政拨款基本支出决算明细表'!BF10+'Z08_1 一般公共预算财政拨款基本支出决算明细表'!BG10+'Z08_1 一般公共预算财政拨款基本支出决算明细表'!BH10)</f>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f>('Z08_1 一般公共预算财政拨款基本支出决算明细表'!BJ10+'Z08_1 一般公共预算财政拨款基本支出决算明细表'!BK10+'Z08_1 一般公共预算财政拨款基本支出决算明细表'!BL10+'Z08_1 一般公共预算财政拨款基本支出决算明细表'!BM10)</f>
        <v>0.0</v>
      </c>
      <c r="BJ10" s="24" t="n">
        <v>0.0</v>
      </c>
      <c r="BK10" s="24" t="n">
        <v>0.0</v>
      </c>
      <c r="BL10" s="24" t="n">
        <v>0.0</v>
      </c>
      <c r="BM10" s="24" t="n">
        <v>0.0</v>
      </c>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t="n">
        <f>('Z08_1 一般公共预算财政拨款基本支出决算明细表'!CB10+'Z08_1 一般公共预算财政拨款基本支出决算明细表'!CC10+'Z08_1 一般公共预算财政拨款基本支出决算明细表'!CD10+'Z08_1 一般公共预算财政拨款基本支出决算明细表'!CE10+'Z08_1 一般公共预算财政拨款基本支出决算明细表'!CF10+'Z08_1 一般公共预算财政拨款基本支出决算明细表'!CG10+'Z08_1 一般公共预算财政拨款基本支出决算明细表'!CH10+'Z08_1 一般公共预算财政拨款基本支出决算明细表'!CI10+'Z08_1 一般公共预算财政拨款基本支出决算明细表'!CJ10+'Z08_1 一般公共预算财政拨款基本支出决算明细表'!CK10+'Z08_1 一般公共预算财政拨款基本支出决算明细表'!CL10+'Z08_1 一般公共预算财政拨款基本支出决算明细表'!CM10+'Z08_1 一般公共预算财政拨款基本支出决算明细表'!CN10+'Z08_1 一般公共预算财政拨款基本支出决算明细表'!CO10+'Z08_1 一般公共预算财政拨款基本支出决算明细表'!CP10+'Z08_1 一般公共预算财政拨款基本支出决算明细表'!CQ10)</f>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8" t="inlineStr">
        <is>
          <t>一</t>
        </is>
      </c>
      <c r="CS10" s="28" t="inlineStr">
        <is>
          <t>一</t>
        </is>
      </c>
      <c r="CT10" s="28" t="inlineStr">
        <is>
          <t>一</t>
        </is>
      </c>
      <c r="CU10" s="24" t="n">
        <f>('Z08_1 一般公共预算财政拨款基本支出决算明细表'!CV10+'Z08_1 一般公共预算财政拨款基本支出决算明细表'!CW10+'Z08_1 一般公共预算财政拨款基本支出决算明细表'!CX10+'Z08_1 一般公共预算财政拨款基本支出决算明细表'!CY10+'Z08_1 一般公共预算财政拨款基本支出决算明细表'!CZ10)</f>
        <v>0.0</v>
      </c>
      <c r="CV10" s="24" t="n">
        <v>0.0</v>
      </c>
      <c r="CW10" s="24" t="n">
        <v>0.0</v>
      </c>
      <c r="CX10" s="24" t="n">
        <v>0.0</v>
      </c>
      <c r="CY10" s="24" t="n">
        <v>0.0</v>
      </c>
      <c r="CZ10" s="24" t="n">
        <v>0.0</v>
      </c>
      <c r="DA10" s="28" t="inlineStr">
        <is>
          <t>一</t>
        </is>
      </c>
      <c r="DB10" s="28" t="inlineStr">
        <is>
          <t>一</t>
        </is>
      </c>
      <c r="DC10" s="28" t="inlineStr">
        <is>
          <t>一</t>
        </is>
      </c>
      <c r="DD10" s="28" t="inlineStr">
        <is>
          <t>一</t>
        </is>
      </c>
      <c r="DE10" s="24" t="n">
        <f>('Z08_1 一般公共预算财政拨款基本支出决算明细表'!DF10+'Z08_1 一般公共预算财政拨款基本支出决算明细表'!DG10+'Z08_1 一般公共预算财政拨款基本支出决算明细表'!DH10+'Z08_1 一般公共预算财政拨款基本支出决算明细表'!DI10+'Z08_1 一般公共预算财政拨款基本支出决算明细表'!DJ10)</f>
        <v>0.0</v>
      </c>
      <c r="DF10" s="24" t="n">
        <v>0.0</v>
      </c>
      <c r="DG10" s="24" t="n">
        <v>0.0</v>
      </c>
      <c r="DH10" s="24" t="n">
        <v>0.0</v>
      </c>
      <c r="DI10" s="24" t="n">
        <v>0.0</v>
      </c>
      <c r="DJ10" s="26"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3054638.39</v>
      </c>
      <c r="L6" s="24" t="n">
        <f>SUM('Z08_2 一般公共预算财政拨款项目支出决算明细表'!L7)</f>
        <v>103855.0</v>
      </c>
      <c r="M6" s="24" t="n">
        <f>SUM('Z08_2 一般公共预算财政拨款项目支出决算明细表'!M7)</f>
        <v>0.0</v>
      </c>
      <c r="N6" s="24" t="n">
        <f>SUM('Z08_2 一般公共预算财政拨款项目支出决算明细表'!N7)</f>
        <v>0.0</v>
      </c>
      <c r="O6" s="24" t="n">
        <f>SUM('Z08_2 一般公共预算财政拨款项目支出决算明细表'!O7)</f>
        <v>103855.0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2774283.39</v>
      </c>
      <c r="AA6" s="24" t="n">
        <f>SUM('Z08_2 一般公共预算财政拨款项目支出决算明细表'!AA7)</f>
        <v>46343.6</v>
      </c>
      <c r="AB6" s="24" t="n">
        <f>SUM('Z08_2 一般公共预算财政拨款项目支出决算明细表'!AB7)</f>
        <v>59427.0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7597.5</v>
      </c>
      <c r="AK6" s="24" t="n">
        <f>SUM('Z08_2 一般公共预算财政拨款项目支出决算明细表'!AK7)</f>
        <v>0.0</v>
      </c>
      <c r="AL6" s="24" t="n">
        <f>SUM('Z08_2 一般公共预算财政拨款项目支出决算明细表'!AL7)</f>
        <v>0.0</v>
      </c>
      <c r="AM6" s="24" t="n">
        <f>SUM('Z08_2 一般公共预算财政拨款项目支出决算明细表'!AM7)</f>
        <v>0.0</v>
      </c>
      <c r="AN6" s="24" t="n">
        <f>SUM('Z08_2 一般公共预算财政拨款项目支出决算明细表'!AN7)</f>
        <v>1000.0</v>
      </c>
      <c r="AO6" s="24" t="n">
        <f>SUM('Z08_2 一般公共预算财政拨款项目支出决算明细表'!AO7)</f>
        <v>35600.0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0.0</v>
      </c>
      <c r="AU6" s="24" t="n">
        <f>SUM('Z08_2 一般公共预算财政拨款项目支出决算明细表'!AU7)</f>
        <v>2465569.29</v>
      </c>
      <c r="AV6" s="24" t="n">
        <f>SUM('Z08_2 一般公共预算财政拨款项目支出决算明细表'!AV7)</f>
        <v>58746.0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100000.0</v>
      </c>
      <c r="BB6" s="24" t="n">
        <f>SUM('Z08_2 一般公共预算财政拨款项目支出决算明细表'!BB7)</f>
        <v>19000.0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19000.0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157500.0</v>
      </c>
      <c r="CH6" s="24" t="n">
        <f>SUM('Z08_2 一般公共预算财政拨款项目支出决算明细表'!CH7)</f>
        <v>0.0</v>
      </c>
      <c r="CI6" s="24" t="n">
        <f>SUM('Z08_2 一般公共预算财政拨款项目支出决算明细表'!CI7)</f>
        <v>7500.0</v>
      </c>
      <c r="CJ6" s="24" t="n">
        <f>SUM('Z08_2 一般公共预算财政拨款项目支出决算明细表'!CJ7)</f>
        <v>0.0</v>
      </c>
      <c r="CK6" s="24" t="n">
        <f>SUM('Z08_2 一般公共预算财政拨款项目支出决算明细表'!CK7)</f>
        <v>150000.0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2010301</t>
        </is>
      </c>
      <c r="B7" s="174"/>
      <c r="C7" s="174"/>
      <c r="D7" s="172" t="inlineStr">
        <is>
          <t>党群工作部运行经费</t>
        </is>
      </c>
      <c r="E7" s="172"/>
      <c r="F7" s="172" t="inlineStr">
        <is>
          <t>特定目标类</t>
        </is>
      </c>
      <c r="G7" s="172"/>
      <c r="H7" s="172"/>
      <c r="I7" s="172" t="inlineStr">
        <is>
          <t>非基建项目</t>
        </is>
      </c>
      <c r="J7" s="172" t="inlineStr">
        <is>
          <t>否</t>
        </is>
      </c>
      <c r="K7" s="24" t="n">
        <v>939150.89</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939150.89</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939150.89</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2010399</t>
        </is>
      </c>
      <c r="B8" s="174"/>
      <c r="C8" s="174"/>
      <c r="D8" s="172" t="inlineStr">
        <is>
          <t>政府办公厅（室）及相关机构事务支出</t>
        </is>
      </c>
      <c r="E8" s="172"/>
      <c r="F8" s="172" t="inlineStr">
        <is>
          <t>特定目标类</t>
        </is>
      </c>
      <c r="G8" s="172"/>
      <c r="H8" s="172"/>
      <c r="I8" s="172" t="inlineStr">
        <is>
          <t>非基建项目</t>
        </is>
      </c>
      <c r="J8" s="172" t="inlineStr">
        <is>
          <t>否</t>
        </is>
      </c>
      <c r="K8" s="24" t="n">
        <v>116286.0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109286.0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109286.0</v>
      </c>
      <c r="AV8" s="24" t="n">
        <v>0.0</v>
      </c>
      <c r="AW8" s="24" t="n">
        <v>0.0</v>
      </c>
      <c r="AX8" s="24" t="n">
        <v>0.0</v>
      </c>
      <c r="AY8" s="24" t="n">
        <v>0.0</v>
      </c>
      <c r="AZ8" s="24" t="n">
        <v>0.0</v>
      </c>
      <c r="BA8" s="24" t="n">
        <v>0.0</v>
      </c>
      <c r="BB8" s="24" t="n">
        <v>7000.0</v>
      </c>
      <c r="BC8" s="24" t="n">
        <v>0.0</v>
      </c>
      <c r="BD8" s="24" t="n">
        <v>0.0</v>
      </c>
      <c r="BE8" s="24" t="n">
        <v>0.0</v>
      </c>
      <c r="BF8" s="24" t="n">
        <v>0.0</v>
      </c>
      <c r="BG8" s="24" t="n">
        <v>7000.0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2012901</t>
        </is>
      </c>
      <c r="B9" s="174"/>
      <c r="C9" s="174"/>
      <c r="D9" s="172" t="inlineStr">
        <is>
          <t>妇联、工会运行经费</t>
        </is>
      </c>
      <c r="E9" s="172"/>
      <c r="F9" s="172" t="inlineStr">
        <is>
          <t>特定目标类</t>
        </is>
      </c>
      <c r="G9" s="172"/>
      <c r="H9" s="172"/>
      <c r="I9" s="172" t="inlineStr">
        <is>
          <t>非基建项目</t>
        </is>
      </c>
      <c r="J9" s="172" t="inlineStr">
        <is>
          <t>否</t>
        </is>
      </c>
      <c r="K9" s="24" t="n">
        <v>58746.0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58746.0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58746.0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2012999</t>
        </is>
      </c>
      <c r="B10" s="174"/>
      <c r="C10" s="174"/>
      <c r="D10" s="172" t="inlineStr">
        <is>
          <t>群众团体事务支出</t>
        </is>
      </c>
      <c r="E10" s="172"/>
      <c r="F10" s="172" t="inlineStr">
        <is>
          <t>特定目标类</t>
        </is>
      </c>
      <c r="G10" s="172"/>
      <c r="H10" s="172"/>
      <c r="I10" s="172" t="inlineStr">
        <is>
          <t>非基建项目</t>
        </is>
      </c>
      <c r="J10" s="172" t="inlineStr">
        <is>
          <t>否</t>
        </is>
      </c>
      <c r="K10" s="24" t="n">
        <v>85926.0</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66426.0</v>
      </c>
      <c r="AA10" s="24" t="n">
        <v>22326.0</v>
      </c>
      <c r="AB10" s="24" t="n">
        <v>13100.0</v>
      </c>
      <c r="AC10" s="24" t="n">
        <v>0.0</v>
      </c>
      <c r="AD10" s="24" t="n">
        <v>0.0</v>
      </c>
      <c r="AE10" s="24" t="n">
        <v>0.0</v>
      </c>
      <c r="AF10" s="24" t="n">
        <v>0.0</v>
      </c>
      <c r="AG10" s="24" t="n">
        <v>0.0</v>
      </c>
      <c r="AH10" s="24" t="n">
        <v>0.0</v>
      </c>
      <c r="AI10" s="24" t="n">
        <v>0.0</v>
      </c>
      <c r="AJ10" s="24" t="n">
        <v>0.0</v>
      </c>
      <c r="AK10" s="24" t="n">
        <v>0.0</v>
      </c>
      <c r="AL10" s="24" t="n">
        <v>0.0</v>
      </c>
      <c r="AM10" s="24" t="n">
        <v>0.0</v>
      </c>
      <c r="AN10" s="24" t="n">
        <v>1000.0</v>
      </c>
      <c r="AO10" s="24" t="n">
        <v>0.0</v>
      </c>
      <c r="AP10" s="24" t="n">
        <v>0.0</v>
      </c>
      <c r="AQ10" s="24" t="n">
        <v>0.0</v>
      </c>
      <c r="AR10" s="24" t="n">
        <v>0.0</v>
      </c>
      <c r="AS10" s="24" t="n">
        <v>0.0</v>
      </c>
      <c r="AT10" s="24" t="n">
        <v>0.0</v>
      </c>
      <c r="AU10" s="24" t="n">
        <v>30000.0</v>
      </c>
      <c r="AV10" s="24" t="n">
        <v>0.0</v>
      </c>
      <c r="AW10" s="24" t="n">
        <v>0.0</v>
      </c>
      <c r="AX10" s="24" t="n">
        <v>0.0</v>
      </c>
      <c r="AY10" s="24" t="n">
        <v>0.0</v>
      </c>
      <c r="AZ10" s="24" t="n">
        <v>0.0</v>
      </c>
      <c r="BA10" s="24" t="n">
        <v>0.0</v>
      </c>
      <c r="BB10" s="24" t="n">
        <v>12000.0</v>
      </c>
      <c r="BC10" s="24" t="n">
        <v>0.0</v>
      </c>
      <c r="BD10" s="24" t="n">
        <v>0.0</v>
      </c>
      <c r="BE10" s="24" t="n">
        <v>0.0</v>
      </c>
      <c r="BF10" s="24" t="n">
        <v>0.0</v>
      </c>
      <c r="BG10" s="24" t="n">
        <v>12000.0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7500.0</v>
      </c>
      <c r="CH10" s="24" t="n">
        <v>0.0</v>
      </c>
      <c r="CI10" s="24" t="n">
        <v>7500.0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2013299</t>
        </is>
      </c>
      <c r="B11" s="174"/>
      <c r="C11" s="174"/>
      <c r="D11" s="172" t="inlineStr">
        <is>
          <t>组织事务支出</t>
        </is>
      </c>
      <c r="E11" s="172"/>
      <c r="F11" s="172" t="inlineStr">
        <is>
          <t>特定目标类</t>
        </is>
      </c>
      <c r="G11" s="172"/>
      <c r="H11" s="172"/>
      <c r="I11" s="172" t="inlineStr">
        <is>
          <t>非基建项目</t>
        </is>
      </c>
      <c r="J11" s="172" t="inlineStr">
        <is>
          <t>否</t>
        </is>
      </c>
      <c r="K11" s="24" t="n">
        <v>313811.12</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313811.12</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35600.0</v>
      </c>
      <c r="AP11" s="24" t="n">
        <v>0.0</v>
      </c>
      <c r="AQ11" s="24" t="n">
        <v>0.0</v>
      </c>
      <c r="AR11" s="24" t="n">
        <v>0.0</v>
      </c>
      <c r="AS11" s="24" t="n">
        <v>0.0</v>
      </c>
      <c r="AT11" s="24" t="n">
        <v>0.0</v>
      </c>
      <c r="AU11" s="24" t="n">
        <v>218211.12</v>
      </c>
      <c r="AV11" s="24" t="n">
        <v>0.0</v>
      </c>
      <c r="AW11" s="24" t="n">
        <v>0.0</v>
      </c>
      <c r="AX11" s="24" t="n">
        <v>0.0</v>
      </c>
      <c r="AY11" s="24" t="n">
        <v>0.0</v>
      </c>
      <c r="AZ11" s="24" t="n">
        <v>0.0</v>
      </c>
      <c r="BA11" s="24" t="n">
        <v>60000.0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2013699</t>
        </is>
      </c>
      <c r="B12" s="174"/>
      <c r="C12" s="174"/>
      <c r="D12" s="172" t="inlineStr">
        <is>
          <t>共产党事务支出</t>
        </is>
      </c>
      <c r="E12" s="172"/>
      <c r="F12" s="172" t="inlineStr">
        <is>
          <t>特定目标类</t>
        </is>
      </c>
      <c r="G12" s="172"/>
      <c r="H12" s="172"/>
      <c r="I12" s="172" t="inlineStr">
        <is>
          <t>非基建项目</t>
        </is>
      </c>
      <c r="J12" s="172" t="inlineStr">
        <is>
          <t>否</t>
        </is>
      </c>
      <c r="K12" s="24" t="n">
        <v>302098.88</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302098.88</v>
      </c>
      <c r="AA12" s="24" t="n">
        <v>24017.6</v>
      </c>
      <c r="AB12" s="24" t="n">
        <v>46327.0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0.0</v>
      </c>
      <c r="AP12" s="24" t="n">
        <v>0.0</v>
      </c>
      <c r="AQ12" s="24" t="n">
        <v>0.0</v>
      </c>
      <c r="AR12" s="24" t="n">
        <v>0.0</v>
      </c>
      <c r="AS12" s="24" t="n">
        <v>0.0</v>
      </c>
      <c r="AT12" s="24" t="n">
        <v>0.0</v>
      </c>
      <c r="AU12" s="24" t="n">
        <v>211754.28</v>
      </c>
      <c r="AV12" s="24" t="n">
        <v>0.0</v>
      </c>
      <c r="AW12" s="24" t="n">
        <v>0.0</v>
      </c>
      <c r="AX12" s="24" t="n">
        <v>0.0</v>
      </c>
      <c r="AY12" s="24" t="n">
        <v>0.0</v>
      </c>
      <c r="AZ12" s="24" t="n">
        <v>0.0</v>
      </c>
      <c r="BA12" s="24" t="n">
        <v>20000.0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2080501</t>
        </is>
      </c>
      <c r="B13" s="174"/>
      <c r="C13" s="174"/>
      <c r="D13" s="172" t="inlineStr">
        <is>
          <t>全区离退休人员经费</t>
        </is>
      </c>
      <c r="E13" s="172"/>
      <c r="F13" s="172" t="inlineStr">
        <is>
          <t>特定目标类</t>
        </is>
      </c>
      <c r="G13" s="172"/>
      <c r="H13" s="172"/>
      <c r="I13" s="172" t="inlineStr">
        <is>
          <t>非基建项目</t>
        </is>
      </c>
      <c r="J13" s="172" t="inlineStr">
        <is>
          <t>否</t>
        </is>
      </c>
      <c r="K13" s="24" t="n">
        <v>345467.5</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345467.5</v>
      </c>
      <c r="AA13" s="24" t="n">
        <v>0.0</v>
      </c>
      <c r="AB13" s="24" t="n">
        <v>0.0</v>
      </c>
      <c r="AC13" s="24" t="n">
        <v>0.0</v>
      </c>
      <c r="AD13" s="24" t="n">
        <v>0.0</v>
      </c>
      <c r="AE13" s="24" t="n">
        <v>0.0</v>
      </c>
      <c r="AF13" s="24" t="n">
        <v>0.0</v>
      </c>
      <c r="AG13" s="24" t="n">
        <v>0.0</v>
      </c>
      <c r="AH13" s="24" t="n">
        <v>0.0</v>
      </c>
      <c r="AI13" s="24" t="n">
        <v>0.0</v>
      </c>
      <c r="AJ13" s="24" t="n">
        <v>7597.5</v>
      </c>
      <c r="AK13" s="24" t="n">
        <v>0.0</v>
      </c>
      <c r="AL13" s="24" t="n">
        <v>0.0</v>
      </c>
      <c r="AM13" s="24" t="n">
        <v>0.0</v>
      </c>
      <c r="AN13" s="24" t="n">
        <v>0.0</v>
      </c>
      <c r="AO13" s="24" t="n">
        <v>0.0</v>
      </c>
      <c r="AP13" s="24" t="n">
        <v>0.0</v>
      </c>
      <c r="AQ13" s="24" t="n">
        <v>0.0</v>
      </c>
      <c r="AR13" s="24" t="n">
        <v>0.0</v>
      </c>
      <c r="AS13" s="24" t="n">
        <v>0.0</v>
      </c>
      <c r="AT13" s="24" t="n">
        <v>0.0</v>
      </c>
      <c r="AU13" s="24" t="n">
        <v>317870.0</v>
      </c>
      <c r="AV13" s="24" t="n">
        <v>0.0</v>
      </c>
      <c r="AW13" s="24" t="n">
        <v>0.0</v>
      </c>
      <c r="AX13" s="24" t="n">
        <v>0.0</v>
      </c>
      <c r="AY13" s="24" t="n">
        <v>0.0</v>
      </c>
      <c r="AZ13" s="24" t="n">
        <v>0.0</v>
      </c>
      <c r="BA13" s="24" t="n">
        <v>20000.0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2130599</t>
        </is>
      </c>
      <c r="B14" s="174"/>
      <c r="C14" s="174"/>
      <c r="D14" s="172" t="inlineStr">
        <is>
          <t>巩固脱贫攻坚成果衔接乡村振兴支出</t>
        </is>
      </c>
      <c r="E14" s="172"/>
      <c r="F14" s="172" t="inlineStr">
        <is>
          <t>特定目标类</t>
        </is>
      </c>
      <c r="G14" s="172"/>
      <c r="H14" s="172"/>
      <c r="I14" s="172" t="inlineStr">
        <is>
          <t>非基建项目</t>
        </is>
      </c>
      <c r="J14" s="172" t="inlineStr">
        <is>
          <t>否</t>
        </is>
      </c>
      <c r="K14" s="24" t="n">
        <v>150000.0</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150000.0</v>
      </c>
      <c r="CH14" s="24" t="n">
        <v>0.0</v>
      </c>
      <c r="CI14" s="24" t="n">
        <v>0.0</v>
      </c>
      <c r="CJ14" s="24" t="n">
        <v>0.0</v>
      </c>
      <c r="CK14" s="24" t="n">
        <v>150000.0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4" t="n">
        <v>0.0</v>
      </c>
      <c r="DK14" s="24" t="n">
        <v>0.0</v>
      </c>
      <c r="DL14" s="24" t="n">
        <v>0.0</v>
      </c>
      <c r="DM14" s="24" t="n">
        <v>0.0</v>
      </c>
      <c r="DN14" s="24" t="n">
        <v>0.0</v>
      </c>
      <c r="DO14" s="24" t="n">
        <v>0.0</v>
      </c>
      <c r="DP14" s="26" t="n">
        <v>0.0</v>
      </c>
    </row>
    <row r="15" customHeight="true" ht="15.0">
      <c r="A15" s="172" t="inlineStr">
        <is>
          <t>2299999</t>
        </is>
      </c>
      <c r="B15" s="174"/>
      <c r="C15" s="174"/>
      <c r="D15" s="172" t="inlineStr">
        <is>
          <t>项目申请支出</t>
        </is>
      </c>
      <c r="E15" s="172"/>
      <c r="F15" s="172" t="inlineStr">
        <is>
          <t>特定目标类</t>
        </is>
      </c>
      <c r="G15" s="172"/>
      <c r="H15" s="172"/>
      <c r="I15" s="172" t="inlineStr">
        <is>
          <t>非基建项目</t>
        </is>
      </c>
      <c r="J15" s="172" t="inlineStr">
        <is>
          <t>否</t>
        </is>
      </c>
      <c r="K15" s="24" t="n">
        <f>'Z08_2 一般公共预算财政拨款项目支出决算明细表'!L15 + 'Z08_2 一般公共预算财政拨款项目支出决算明细表'!Z15 + 'Z08_2 一般公共预算财政拨款项目支出决算明细表'!BB15 + 'Z08_2 一般公共预算财政拨款项目支出决算明细表'!BO15 + 'Z08_2 一般公共预算财政拨款项目支出决算明细表'!BT15 + 'Z08_2 一般公共预算财政拨款项目支出决算明细表'!CG15 + 'Z08_2 一般公共预算财政拨款项目支出决算明细表'!CX15 + 'Z08_2 一般公共预算财政拨款项目支出决算明细表'!DA15 + 'Z08_2 一般公共预算财政拨款项目支出决算明细表'!DG15 + 'Z08_2 一般公共预算财政拨款项目支出决算明细表'!DK15</f>
        <v>743152.0</v>
      </c>
      <c r="L15" s="24" t="n">
        <f>('Z08_2 一般公共预算财政拨款项目支出决算明细表'!M15+'Z08_2 一般公共预算财政拨款项目支出决算明细表'!N15+'Z08_2 一般公共预算财政拨款项目支出决算明细表'!O15+'Z08_2 一般公共预算财政拨款项目支出决算明细表'!P15+'Z08_2 一般公共预算财政拨款项目支出决算明细表'!Q15+'Z08_2 一般公共预算财政拨款项目支出决算明细表'!R15+'Z08_2 一般公共预算财政拨款项目支出决算明细表'!S15+'Z08_2 一般公共预算财政拨款项目支出决算明细表'!T15+'Z08_2 一般公共预算财政拨款项目支出决算明细表'!U15+'Z08_2 一般公共预算财政拨款项目支出决算明细表'!V15+'Z08_2 一般公共预算财政拨款项目支出决算明细表'!W15+'Z08_2 一般公共预算财政拨款项目支出决算明细表'!X15+'Z08_2 一般公共预算财政拨款项目支出决算明细表'!Y15)</f>
        <v>103855.0</v>
      </c>
      <c r="M15" s="24" t="n">
        <v>0.0</v>
      </c>
      <c r="N15" s="24" t="n">
        <v>0.0</v>
      </c>
      <c r="O15" s="24" t="n">
        <v>103855.0</v>
      </c>
      <c r="P15" s="24" t="n">
        <v>0.0</v>
      </c>
      <c r="Q15" s="24" t="n">
        <v>0.0</v>
      </c>
      <c r="R15" s="24" t="n">
        <v>0.0</v>
      </c>
      <c r="S15" s="24" t="n">
        <v>0.0</v>
      </c>
      <c r="T15" s="24" t="n">
        <v>0.0</v>
      </c>
      <c r="U15" s="24" t="n">
        <v>0.0</v>
      </c>
      <c r="V15" s="24" t="n">
        <v>0.0</v>
      </c>
      <c r="W15" s="24" t="n">
        <v>0.0</v>
      </c>
      <c r="X15" s="24" t="n">
        <v>0.0</v>
      </c>
      <c r="Y15" s="24" t="n">
        <v>0.0</v>
      </c>
      <c r="Z15" s="24" t="n">
        <f>('Z08_2 一般公共预算财政拨款项目支出决算明细表'!AA15+'Z08_2 一般公共预算财政拨款项目支出决算明细表'!AB15+'Z08_2 一般公共预算财政拨款项目支出决算明细表'!AC15+'Z08_2 一般公共预算财政拨款项目支出决算明细表'!AD15+'Z08_2 一般公共预算财政拨款项目支出决算明细表'!AE15+'Z08_2 一般公共预算财政拨款项目支出决算明细表'!AF15+'Z08_2 一般公共预算财政拨款项目支出决算明细表'!AG15+'Z08_2 一般公共预算财政拨款项目支出决算明细表'!AH15+'Z08_2 一般公共预算财政拨款项目支出决算明细表'!AI15+'Z08_2 一般公共预算财政拨款项目支出决算明细表'!AJ15+'Z08_2 一般公共预算财政拨款项目支出决算明细表'!AK15+'Z08_2 一般公共预算财政拨款项目支出决算明细表'!AL15+'Z08_2 一般公共预算财政拨款项目支出决算明细表'!AM15+'Z08_2 一般公共预算财政拨款项目支出决算明细表'!AN15+'Z08_2 一般公共预算财政拨款项目支出决算明细表'!AO15+'Z08_2 一般公共预算财政拨款项目支出决算明细表'!AP15+'Z08_2 一般公共预算财政拨款项目支出决算明细表'!AQ15+'Z08_2 一般公共预算财政拨款项目支出决算明细表'!AR15+'Z08_2 一般公共预算财政拨款项目支出决算明细表'!AS15+'Z08_2 一般公共预算财政拨款项目支出决算明细表'!AT15+'Z08_2 一般公共预算财政拨款项目支出决算明细表'!AU15+'Z08_2 一般公共预算财政拨款项目支出决算明细表'!AV15+'Z08_2 一般公共预算财政拨款项目支出决算明细表'!AW15+'Z08_2 一般公共预算财政拨款项目支出决算明细表'!AX15+'Z08_2 一般公共预算财政拨款项目支出决算明细表'!AY15+'Z08_2 一般公共预算财政拨款项目支出决算明细表'!AZ15+'Z08_2 一般公共预算财政拨款项目支出决算明细表'!BA15)</f>
        <v>639297.0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0.0</v>
      </c>
      <c r="AO15" s="24" t="n">
        <v>0.0</v>
      </c>
      <c r="AP15" s="24" t="n">
        <v>0.0</v>
      </c>
      <c r="AQ15" s="24" t="n">
        <v>0.0</v>
      </c>
      <c r="AR15" s="24" t="n">
        <v>0.0</v>
      </c>
      <c r="AS15" s="24" t="n">
        <v>0.0</v>
      </c>
      <c r="AT15" s="24" t="n">
        <v>0.0</v>
      </c>
      <c r="AU15" s="24" t="n">
        <v>639297.0</v>
      </c>
      <c r="AV15" s="24" t="n">
        <v>0.0</v>
      </c>
      <c r="AW15" s="24" t="n">
        <v>0.0</v>
      </c>
      <c r="AX15" s="24" t="n">
        <v>0.0</v>
      </c>
      <c r="AY15" s="24" t="n">
        <v>0.0</v>
      </c>
      <c r="AZ15" s="24" t="n">
        <v>0.0</v>
      </c>
      <c r="BA15" s="24" t="n">
        <v>0.0</v>
      </c>
      <c r="BB15" s="24" t="n">
        <f>('Z08_2 一般公共预算财政拨款项目支出决算明细表'!BC15+'Z08_2 一般公共预算财政拨款项目支出决算明细表'!BD15+'Z08_2 一般公共预算财政拨款项目支出决算明细表'!BE15+'Z08_2 一般公共预算财政拨款项目支出决算明细表'!BF15+'Z08_2 一般公共预算财政拨款项目支出决算明细表'!BG15+'Z08_2 一般公共预算财政拨款项目支出决算明细表'!BH15+'Z08_2 一般公共预算财政拨款项目支出决算明细表'!BI15+'Z08_2 一般公共预算财政拨款项目支出决算明细表'!BJ15+'Z08_2 一般公共预算财政拨款项目支出决算明细表'!BK15+'Z08_2 一般公共预算财政拨款项目支出决算明细表'!BL15+'Z08_2 一般公共预算财政拨款项目支出决算明细表'!BM15+'Z08_2 一般公共预算财政拨款项目支出决算明细表'!BN15)</f>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f>('Z08_2 一般公共预算财政拨款项目支出决算明细表'!BP15+'Z08_2 一般公共预算财政拨款项目支出决算明细表'!BQ15+'Z08_2 一般公共预算财政拨款项目支出决算明细表'!BR15+'Z08_2 一般公共预算财政拨款项目支出决算明细表'!BS15)</f>
        <v>0.0</v>
      </c>
      <c r="BP15" s="24" t="n">
        <v>0.0</v>
      </c>
      <c r="BQ15" s="24" t="n">
        <v>0.0</v>
      </c>
      <c r="BR15" s="24" t="n">
        <v>0.0</v>
      </c>
      <c r="BS15" s="24" t="n">
        <v>0.0</v>
      </c>
      <c r="BT15" s="24" t="n">
        <f>('Z08_2 一般公共预算财政拨款项目支出决算明细表'!BU15+'Z08_2 一般公共预算财政拨款项目支出决算明细表'!BV15+'Z08_2 一般公共预算财政拨款项目支出决算明细表'!BW15+'Z08_2 一般公共预算财政拨款项目支出决算明细表'!BX15+'Z08_2 一般公共预算财政拨款项目支出决算明细表'!BY15+'Z08_2 一般公共预算财政拨款项目支出决算明细表'!BZ15+'Z08_2 一般公共预算财政拨款项目支出决算明细表'!CA15+'Z08_2 一般公共预算财政拨款项目支出决算明细表'!CB15+'Z08_2 一般公共预算财政拨款项目支出决算明细表'!CC15+'Z08_2 一般公共预算财政拨款项目支出决算明细表'!CD15+'Z08_2 一般公共预算财政拨款项目支出决算明细表'!CE15+'Z08_2 一般公共预算财政拨款项目支出决算明细表'!CF15)</f>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f>('Z08_2 一般公共预算财政拨款项目支出决算明细表'!CH15+'Z08_2 一般公共预算财政拨款项目支出决算明细表'!CI15+'Z08_2 一般公共预算财政拨款项目支出决算明细表'!CJ15+'Z08_2 一般公共预算财政拨款项目支出决算明细表'!CK15+'Z08_2 一般公共预算财政拨款项目支出决算明细表'!CL15+'Z08_2 一般公共预算财政拨款项目支出决算明细表'!CM15+'Z08_2 一般公共预算财政拨款项目支出决算明细表'!CN15+'Z08_2 一般公共预算财政拨款项目支出决算明细表'!CO15+'Z08_2 一般公共预算财政拨款项目支出决算明细表'!CP15+'Z08_2 一般公共预算财政拨款项目支出决算明细表'!CQ15+'Z08_2 一般公共预算财政拨款项目支出决算明细表'!CR15+'Z08_2 一般公共预算财政拨款项目支出决算明细表'!CS15+'Z08_2 一般公共预算财政拨款项目支出决算明细表'!CT15+'Z08_2 一般公共预算财政拨款项目支出决算明细表'!CU15+'Z08_2 一般公共预算财政拨款项目支出决算明细表'!CV15+'Z08_2 一般公共预算财政拨款项目支出决算明细表'!CW15)</f>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f>'Z08_2 一般公共预算财政拨款项目支出决算明细表'!CY15 + 'Z08_2 一般公共预算财政拨款项目支出决算明细表'!CZ15</f>
        <v>0.0</v>
      </c>
      <c r="CY15" s="24" t="n">
        <v>0.0</v>
      </c>
      <c r="CZ15" s="24" t="n">
        <v>0.0</v>
      </c>
      <c r="DA15" s="24" t="n">
        <f>('Z08_2 一般公共预算财政拨款项目支出决算明细表'!DB15+'Z08_2 一般公共预算财政拨款项目支出决算明细表'!DC15+'Z08_2 一般公共预算财政拨款项目支出决算明细表'!DD15+'Z08_2 一般公共预算财政拨款项目支出决算明细表'!DE15+'Z08_2 一般公共预算财政拨款项目支出决算明细表'!DF15)</f>
        <v>0.0</v>
      </c>
      <c r="DB15" s="24" t="n">
        <v>0.0</v>
      </c>
      <c r="DC15" s="24" t="n">
        <v>0.0</v>
      </c>
      <c r="DD15" s="24" t="n">
        <v>0.0</v>
      </c>
      <c r="DE15" s="24" t="n">
        <v>0.0</v>
      </c>
      <c r="DF15" s="24" t="n">
        <v>0.0</v>
      </c>
      <c r="DG15" s="24" t="n">
        <f>('Z08_2 一般公共预算财政拨款项目支出决算明细表'!DH15+'Z08_2 一般公共预算财政拨款项目支出决算明细表'!DI15+'Z08_2 一般公共预算财政拨款项目支出决算明细表'!DJ15)</f>
        <v>0.0</v>
      </c>
      <c r="DH15" s="24" t="n">
        <v>0.0</v>
      </c>
      <c r="DI15" s="24" t="n">
        <v>0.0</v>
      </c>
      <c r="DJ15" s="24" t="n">
        <v>0.0</v>
      </c>
      <c r="DK15" s="24" t="n">
        <f>('Z08_2 一般公共预算财政拨款项目支出决算明细表'!DL15+'Z08_2 一般公共预算财政拨款项目支出决算明细表'!DM15+'Z08_2 一般公共预算财政拨款项目支出决算明细表'!DN15+'Z08_2 一般公共预算财政拨款项目支出决算明细表'!DO15+'Z08_2 一般公共预算财政拨款项目支出决算明细表'!DP15)</f>
        <v>0.0</v>
      </c>
      <c r="DL15" s="24" t="n">
        <v>0.0</v>
      </c>
      <c r="DM15" s="24" t="n">
        <v>0.0</v>
      </c>
      <c r="DN15" s="24" t="n">
        <v>0.0</v>
      </c>
      <c r="DO15" s="24" t="n">
        <v>0.0</v>
      </c>
      <c r="DP15" s="26" t="n">
        <v>0.0</v>
      </c>
    </row>
  </sheetData>
  <mergeCells count="141">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s>
  <dataValidations count="3">
    <dataValidation type="list" sqref="J7:J15" allowBlank="true" errorStyle="stop">
      <formula1>HIDDENSHEETNAME!$C$2:$C$3</formula1>
    </dataValidation>
    <dataValidation type="list" sqref="I7:I15" allowBlank="true" errorStyle="stop">
      <formula1>HIDDENSHEETNAME!$N$2:$N$5</formula1>
    </dataValidation>
    <dataValidation type="list" sqref="F7:F15"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191850.15</v>
      </c>
      <c r="E9" s="118" t="inlineStr">
        <is>
          <t>—</t>
        </is>
      </c>
      <c r="F9" s="108" t="n">
        <v>191850.15</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152058.12</v>
      </c>
      <c r="E20" s="118" t="inlineStr">
        <is>
          <t>—</t>
        </is>
      </c>
      <c r="F20" s="108" t="n">
        <v>163041.96</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39792.03</v>
      </c>
      <c r="E21" s="118" t="inlineStr">
        <is>
          <t>—</t>
        </is>
      </c>
      <c r="F21" s="108" t="n">
        <f>'F01 预算支出相关信息表'!F9 - 'F01 预算支出相关信息表'!F20</f>
        <v>28808.19</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18.0</v>
      </c>
      <c r="H7" s="228" t="n">
        <f>SUM('F02 基本数字表'!H8)</f>
        <v>18.0</v>
      </c>
      <c r="I7" s="228" t="n">
        <f>'F02 基本数字表'!P7 + 'F02 基本数字表'!W7 + 'F02 基本数字表'!AA7</f>
        <v>0.0</v>
      </c>
      <c r="J7" s="228" t="n">
        <f>'F02 基本数字表'!Q7 + 'F02 基本数字表'!X7 + 'F02 基本数字表'!AB7</f>
        <v>0.0</v>
      </c>
      <c r="K7" s="228" t="n">
        <f>'F02 基本数字表'!L7 + 'F02 基本数字表'!P7 + 'F02 基本数字表'!Q7</f>
        <v>18.0</v>
      </c>
      <c r="L7" s="228" t="n">
        <f>SUM('F02 基本数字表'!L8)</f>
        <v>18.0</v>
      </c>
      <c r="M7" s="228" t="n">
        <f>SUM('F02 基本数字表'!M8)</f>
        <v>6.0</v>
      </c>
      <c r="N7" s="228" t="n">
        <f>SUM('F02 基本数字表'!N8)</f>
        <v>0.0</v>
      </c>
      <c r="O7" s="228" t="n">
        <f>SUM('F02 基本数字表'!O8)</f>
        <v>12.0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1.0</v>
      </c>
      <c r="AD7" s="228" t="n">
        <f>SUM('F02 基本数字表'!AD8)</f>
        <v>1.0</v>
      </c>
      <c r="AE7" s="228" t="n">
        <f>SUM('F02 基本数字表'!AE8)</f>
        <v>0.0</v>
      </c>
      <c r="AF7" s="228" t="n">
        <f>SUM('F02 基本数字表'!AF8)</f>
        <v>0.0</v>
      </c>
      <c r="AG7" s="268" t="n">
        <f>SUM('F02 基本数字表'!AG8)</f>
        <v>0.0</v>
      </c>
    </row>
    <row r="8" customHeight="true" ht="15.0">
      <c r="A8" s="270" t="inlineStr">
        <is>
          <t>2010101</t>
        </is>
      </c>
      <c r="B8" s="272"/>
      <c r="C8" s="272"/>
      <c r="D8" s="274" t="inlineStr">
        <is>
          <t>行政运行</t>
        </is>
      </c>
      <c r="E8" s="228" t="n">
        <v>1.0</v>
      </c>
      <c r="F8" s="228" t="n">
        <v>1.0</v>
      </c>
      <c r="G8" s="228" t="n">
        <f>('F02 基本数字表'!H8+'F02 基本数字表'!I8+'F02 基本数字表'!J8)</f>
        <v>18.0</v>
      </c>
      <c r="H8" s="228" t="n">
        <f>'F02 基本数字表'!L8 + 'F02 基本数字表'!S8 + 'F02 基本数字表'!Z8</f>
        <v>18.0</v>
      </c>
      <c r="I8" s="228" t="n">
        <f>'F02 基本数字表'!P8 + 'F02 基本数字表'!W8 + 'F02 基本数字表'!AA8</f>
        <v>0.0</v>
      </c>
      <c r="J8" s="228" t="n">
        <f>'F02 基本数字表'!Q8 + 'F02 基本数字表'!X8 + 'F02 基本数字表'!AB8</f>
        <v>0.0</v>
      </c>
      <c r="K8" s="228" t="n">
        <f>'F02 基本数字表'!L8 + 'F02 基本数字表'!P8 + 'F02 基本数字表'!Q8</f>
        <v>18.0</v>
      </c>
      <c r="L8" s="228" t="n">
        <f>('F02 基本数字表'!M8+'F02 基本数字表'!N8+'F02 基本数字表'!O8)</f>
        <v>18.0</v>
      </c>
      <c r="M8" s="228" t="n">
        <v>6.0</v>
      </c>
      <c r="N8" s="228" t="n">
        <v>0.0</v>
      </c>
      <c r="O8" s="228" t="n">
        <v>12.0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1.0</v>
      </c>
      <c r="AD8" s="228" t="n">
        <v>1.0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2800.0</v>
      </c>
      <c r="D4" s="108" t="n">
        <f>'F03 机构运行信息表'!D5 + 'F03 机构运行信息表'!D6 + 'F03 机构运行信息表'!D9</f>
        <v>2800.0</v>
      </c>
      <c r="E4" s="108" t="n">
        <f>'F03 机构运行信息表'!E5 + 'F03 机构运行信息表'!E6 + 'F03 机构运行信息表'!E9</f>
        <v>2800.0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2800.0</v>
      </c>
      <c r="D9" s="108" t="n">
        <v>2800.0</v>
      </c>
      <c r="E9" s="108" t="n">
        <f>'F03 机构运行信息表'!E10 + 'F03 机构运行信息表'!E12</f>
        <v>2800.0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2800.0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1.0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28" t="n">
        <v>29.0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1000.0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35840.0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260972.26</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260972.26</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2506020.46</v>
      </c>
      <c r="K6" s="24" t="n">
        <f>SUM('F05 基本支出分项目收支情况表'!K7)</f>
        <v>0.0</v>
      </c>
      <c r="L6" s="24" t="n">
        <f>SUM('F05 基本支出分项目收支情况表'!L7)</f>
        <v>0.0</v>
      </c>
      <c r="M6" s="24" t="n">
        <f>SUM('F05 基本支出分项目收支情况表'!M7)</f>
        <v>2506020.46</v>
      </c>
      <c r="N6" s="24" t="n">
        <f>SUM('F05 基本支出分项目收支情况表'!N7)</f>
        <v>0.0</v>
      </c>
      <c r="O6" s="24" t="n">
        <f>'F05 基本支出分项目收支情况表'!P6 + 'F05 基本支出分项目收支情况表'!Q6</f>
        <v>2506020.46</v>
      </c>
      <c r="P6" s="24" t="n">
        <f>SUM('F05 基本支出分项目收支情况表'!P7)</f>
        <v>2506020.46</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2010101</t>
        </is>
      </c>
      <c r="B7" s="174"/>
      <c r="C7" s="174"/>
      <c r="D7" s="172" t="inlineStr">
        <is>
          <t>行政运行</t>
        </is>
      </c>
      <c r="E7" s="172"/>
      <c r="F7" s="172"/>
      <c r="G7" s="172"/>
      <c r="H7" s="172"/>
      <c r="I7" s="172" t="inlineStr">
        <is>
          <t>否</t>
        </is>
      </c>
      <c r="J7" s="24" t="n">
        <v>2178920.2</v>
      </c>
      <c r="K7" s="24" t="n">
        <v>0.0</v>
      </c>
      <c r="L7" s="24" t="n">
        <v>0.0</v>
      </c>
      <c r="M7" s="24" t="n">
        <v>2178920.2</v>
      </c>
      <c r="N7" s="24" t="n">
        <v>0.0</v>
      </c>
      <c r="O7" s="24" t="n">
        <v>2178920.2</v>
      </c>
      <c r="P7" s="24" t="n">
        <v>2178920.2</v>
      </c>
      <c r="Q7" s="24" t="n">
        <v>0.0</v>
      </c>
      <c r="R7" s="24" t="n">
        <v>0.0</v>
      </c>
      <c r="S7" s="24" t="n">
        <v>0.0</v>
      </c>
      <c r="T7" s="24" t="n">
        <v>0.0</v>
      </c>
      <c r="U7" s="26" t="n">
        <v>0.0</v>
      </c>
    </row>
    <row r="8" customHeight="true" ht="15.0">
      <c r="A8" s="172" t="inlineStr">
        <is>
          <t>2010301</t>
        </is>
      </c>
      <c r="B8" s="174"/>
      <c r="C8" s="174"/>
      <c r="D8" s="172" t="inlineStr">
        <is>
          <t>行政运行</t>
        </is>
      </c>
      <c r="E8" s="172"/>
      <c r="F8" s="172"/>
      <c r="G8" s="172"/>
      <c r="H8" s="172"/>
      <c r="I8" s="172" t="inlineStr">
        <is>
          <t>否</t>
        </is>
      </c>
      <c r="J8" s="24" t="n">
        <v>79932.0</v>
      </c>
      <c r="K8" s="24" t="n">
        <v>0.0</v>
      </c>
      <c r="L8" s="24" t="n">
        <v>0.0</v>
      </c>
      <c r="M8" s="24" t="n">
        <v>79932.0</v>
      </c>
      <c r="N8" s="24" t="n">
        <v>0.0</v>
      </c>
      <c r="O8" s="24" t="n">
        <v>79932.0</v>
      </c>
      <c r="P8" s="24" t="n">
        <v>79932.0</v>
      </c>
      <c r="Q8" s="24" t="n">
        <v>0.0</v>
      </c>
      <c r="R8" s="24" t="n">
        <v>0.0</v>
      </c>
      <c r="S8" s="24" t="n">
        <v>0.0</v>
      </c>
      <c r="T8" s="24" t="n">
        <v>0.0</v>
      </c>
      <c r="U8" s="26" t="n">
        <v>0.0</v>
      </c>
    </row>
    <row r="9" customHeight="true" ht="15.0">
      <c r="A9" s="172" t="inlineStr">
        <is>
          <t>2012901</t>
        </is>
      </c>
      <c r="B9" s="174"/>
      <c r="C9" s="174"/>
      <c r="D9" s="172" t="inlineStr">
        <is>
          <t>行政运行</t>
        </is>
      </c>
      <c r="E9" s="172"/>
      <c r="F9" s="172"/>
      <c r="G9" s="172"/>
      <c r="H9" s="172"/>
      <c r="I9" s="172" t="inlineStr">
        <is>
          <t>否</t>
        </is>
      </c>
      <c r="J9" s="24" t="n">
        <v>43483.09</v>
      </c>
      <c r="K9" s="24" t="n">
        <v>0.0</v>
      </c>
      <c r="L9" s="24" t="n">
        <v>0.0</v>
      </c>
      <c r="M9" s="24" t="n">
        <v>43483.09</v>
      </c>
      <c r="N9" s="24" t="n">
        <v>0.0</v>
      </c>
      <c r="O9" s="24" t="n">
        <v>43483.09</v>
      </c>
      <c r="P9" s="24" t="n">
        <v>43483.09</v>
      </c>
      <c r="Q9" s="24" t="n">
        <v>0.0</v>
      </c>
      <c r="R9" s="24" t="n">
        <v>0.0</v>
      </c>
      <c r="S9" s="24" t="n">
        <v>0.0</v>
      </c>
      <c r="T9" s="24" t="n">
        <v>0.0</v>
      </c>
      <c r="U9" s="26" t="n">
        <v>0.0</v>
      </c>
    </row>
    <row r="10" customHeight="true" ht="15.0">
      <c r="A10" s="172" t="inlineStr">
        <is>
          <t>2013201</t>
        </is>
      </c>
      <c r="B10" s="174"/>
      <c r="C10" s="174"/>
      <c r="D10" s="172" t="inlineStr">
        <is>
          <t>行政运行</t>
        </is>
      </c>
      <c r="E10" s="172"/>
      <c r="F10" s="172"/>
      <c r="G10" s="172"/>
      <c r="H10" s="172"/>
      <c r="I10" s="172" t="inlineStr">
        <is>
          <t>否</t>
        </is>
      </c>
      <c r="J10" s="24" t="n">
        <f>'F05 基本支出分项目收支情况表'!K10 + 'F05 基本支出分项目收支情况表'!M10 + 'F05 基本支出分项目收支情况表'!N10</f>
        <v>203685.17</v>
      </c>
      <c r="K10" s="24" t="n">
        <v>0.0</v>
      </c>
      <c r="L10" s="24" t="n">
        <v>0.0</v>
      </c>
      <c r="M10" s="24" t="n">
        <v>203685.17</v>
      </c>
      <c r="N10" s="24" t="n">
        <v>0.0</v>
      </c>
      <c r="O10" s="24" t="n">
        <f>'F05 基本支出分项目收支情况表'!P10 + 'F05 基本支出分项目收支情况表'!Q10</f>
        <v>203685.17</v>
      </c>
      <c r="P10" s="24" t="n">
        <v>203685.17</v>
      </c>
      <c r="Q10" s="24" t="n">
        <v>0.0</v>
      </c>
      <c r="R10" s="24" t="n">
        <v>0.0</v>
      </c>
      <c r="S10" s="24" t="n">
        <v>0.0</v>
      </c>
      <c r="T10" s="24" t="n">
        <f>'F05 基本支出分项目收支情况表'!J10 - 'F05 基本支出分项目收支情况表'!O10 + 'F05 基本支出分项目收支情况表'!R10 - 'F05 基本支出分项目收支情况表'!S10</f>
        <v>0.0</v>
      </c>
      <c r="U10" s="26" t="n">
        <v>0.0</v>
      </c>
    </row>
  </sheetData>
  <mergeCells count="31">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s>
  <dataValidations count="2">
    <dataValidation type="list" sqref="I7:I10" allowBlank="true" errorStyle="stop">
      <formula1>HIDDENSHEETNAME!$C$2:$C$3</formula1>
    </dataValidation>
    <dataValidation type="list" sqref="F7:F10"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5600000.0</v>
      </c>
      <c r="D4" s="24" t="n">
        <v>5560658.85</v>
      </c>
      <c r="E4" s="24" t="n">
        <v>5560658.85</v>
      </c>
      <c r="F4" s="22" t="inlineStr">
        <is>
          <t>一、一般公共服务支出</t>
        </is>
      </c>
      <c r="G4" s="18" t="inlineStr">
        <is>
          <t>32</t>
        </is>
      </c>
      <c r="H4" s="24" t="n">
        <v>4361380.5</v>
      </c>
      <c r="I4" s="24" t="n">
        <v>4322039.35</v>
      </c>
      <c r="J4" s="24" t="n">
        <v>4322039.35</v>
      </c>
      <c r="K4" s="22" t="inlineStr">
        <is>
          <t>一、基本支出</t>
        </is>
      </c>
      <c r="L4" s="18" t="inlineStr">
        <is>
          <t>58</t>
        </is>
      </c>
      <c r="M4" s="24" t="n">
        <f>'Z01 收入支出决算总表'!M5 + 'Z01 收入支出决算总表'!M6</f>
        <v>2506020.46</v>
      </c>
      <c r="N4" s="24" t="n">
        <f>'Z01 收入支出决算总表'!N5 + 'Z01 收入支出决算总表'!N6</f>
        <v>2506020.46</v>
      </c>
      <c r="O4" s="26" t="n">
        <f>'Z01 收入支出决算总表'!O5 + 'Z01 收入支出决算总表'!O6</f>
        <v>2506020.46</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2245048.2</v>
      </c>
      <c r="N5" s="24" t="n">
        <v>2245048.2</v>
      </c>
      <c r="O5" s="26" t="n">
        <v>2245048.2</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260972.26</v>
      </c>
      <c r="N6" s="24" t="n">
        <v>260972.26</v>
      </c>
      <c r="O6" s="26" t="n">
        <v>260972.26</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3093979.54</v>
      </c>
      <c r="N7" s="24" t="n">
        <v>3054638.39</v>
      </c>
      <c r="O7" s="26" t="n">
        <v>3054638.39</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345467.5</v>
      </c>
      <c r="I11" s="24" t="n">
        <v>345467.5</v>
      </c>
      <c r="J11" s="24" t="n">
        <v>345467.5</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5560658.85</v>
      </c>
    </row>
    <row r="15" customHeight="true" ht="15.0">
      <c r="A15" s="22"/>
      <c r="B15" s="18" t="inlineStr">
        <is>
          <t>12</t>
        </is>
      </c>
      <c r="C15" s="32"/>
      <c r="D15" s="32"/>
      <c r="E15" s="32"/>
      <c r="F15" s="22" t="inlineStr">
        <is>
          <t>十二、农林水支出</t>
        </is>
      </c>
      <c r="G15" s="18" t="inlineStr">
        <is>
          <t>43</t>
        </is>
      </c>
      <c r="H15" s="24" t="n">
        <v>150000.0</v>
      </c>
      <c r="I15" s="24" t="n">
        <v>150000.0</v>
      </c>
      <c r="J15" s="24" t="n">
        <v>150000.0</v>
      </c>
      <c r="K15" s="22" t="inlineStr">
        <is>
          <t>一、工资福利支出</t>
        </is>
      </c>
      <c r="L15" s="18" t="inlineStr">
        <is>
          <t>69</t>
        </is>
      </c>
      <c r="M15" s="28" t="inlineStr">
        <is>
          <t>—</t>
        </is>
      </c>
      <c r="N15" s="28" t="inlineStr">
        <is>
          <t>—</t>
        </is>
      </c>
      <c r="O15" s="26" t="n">
        <v>2348903.2</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3035255.65</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19000.0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157500.0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743152.0</v>
      </c>
      <c r="I26" s="24" t="n">
        <v>743152.0</v>
      </c>
      <c r="J26" s="24" t="n">
        <v>743152.0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5600000.0</v>
      </c>
      <c r="D30" s="24" t="n">
        <f>('Z01 收入支出决算总表'!D4+'Z01 收入支出决算总表'!D5+'Z01 收入支出决算总表'!D6+'Z01 收入支出决算总表'!D7+'Z01 收入支出决算总表'!D8+'Z01 收入支出决算总表'!D9+'Z01 收入支出决算总表'!D10+'Z01 收入支出决算总表'!D11)</f>
        <v>5560658.85</v>
      </c>
      <c r="E30" s="24" t="n">
        <f>('Z01 收入支出决算总表'!E4+'Z01 收入支出决算总表'!E5+'Z01 收入支出决算总表'!E6+'Z01 收入支出决算总表'!E7+'Z01 收入支出决算总表'!E8+'Z01 收入支出决算总表'!E9+'Z01 收入支出决算总表'!E10+'Z01 收入支出决算总表'!E11)</f>
        <v>5560658.85</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5600000.0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5560658.85</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5560658.85</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5600000.0</v>
      </c>
      <c r="D34" s="54" t="n">
        <f>('Z01 收入支出决算总表'!D30+'Z01 收入支出决算总表'!D31+'Z01 收入支出决算总表'!D32)</f>
        <v>5560658.85</v>
      </c>
      <c r="E34" s="54" t="n">
        <f>('Z01 收入支出决算总表'!E30+'Z01 收入支出决算总表'!E31+'Z01 收入支出决算总表'!E32)</f>
        <v>5560658.85</v>
      </c>
      <c r="F34" s="56" t="inlineStr">
        <is>
          <t>总计</t>
        </is>
      </c>
      <c r="G34" s="58"/>
      <c r="H34" s="60"/>
      <c r="I34" s="62"/>
      <c r="J34" s="58"/>
      <c r="K34" s="58"/>
      <c r="L34" s="52" t="inlineStr">
        <is>
          <t>88</t>
        </is>
      </c>
      <c r="M34" s="54" t="n">
        <f>'Z01 收入支出决算总表'!M30 + 'Z01 收入支出决算总表'!M32</f>
        <v>5600000.0</v>
      </c>
      <c r="N34" s="54" t="n">
        <f>'Z01 收入支出决算总表'!N30 + 'Z01 收入支出决算总表'!N32</f>
        <v>5560658.85</v>
      </c>
      <c r="O34" s="64" t="n">
        <f>('Z01 收入支出决算总表'!O30+'Z01 收入支出决算总表'!O31+'Z01 收入支出决算总表'!O32)</f>
        <v>5560658.85</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5560658.85</v>
      </c>
      <c r="D5" s="108" t="n">
        <v>0.0</v>
      </c>
      <c r="E5" s="108" t="n">
        <f>'CS02 主要指标变动情况表'!C5 - 'CS02 主要指标变动情况表'!D5</f>
        <v>5560658.85</v>
      </c>
      <c r="F5" s="108" t="n">
        <f>'CS02 主要指标变动情况表'!E5 / 'CS02 主要指标变动情况表'!D5 * 100</f>
        <v>0.0</v>
      </c>
      <c r="G5" s="286"/>
    </row>
    <row r="6" customHeight="true" ht="15.0">
      <c r="A6" s="112" t="inlineStr">
        <is>
          <t xml:space="preserve">      其中：一般公共预算财政拨款</t>
        </is>
      </c>
      <c r="B6" s="104" t="inlineStr">
        <is>
          <t>3</t>
        </is>
      </c>
      <c r="C6" s="108" t="n">
        <f>'Z07 一般公共预算财政拨款收入支出决算表'!H6</f>
        <v>5560658.85</v>
      </c>
      <c r="D6" s="108" t="n">
        <v>0.0</v>
      </c>
      <c r="E6" s="108" t="n">
        <f>'CS02 主要指标变动情况表'!C6 - 'CS02 主要指标变动情况表'!D6</f>
        <v>5560658.85</v>
      </c>
      <c r="F6" s="108" t="n">
        <f>'CS02 主要指标变动情况表'!E6 / 'CS02 主要指标变动情况表'!D6 * 100</f>
        <v>0.0</v>
      </c>
      <c r="G6" s="286"/>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8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5560658.85</v>
      </c>
      <c r="D12" s="108" t="n">
        <v>0.0</v>
      </c>
      <c r="E12" s="108" t="n">
        <f>'CS02 主要指标变动情况表'!C12 - 'CS02 主要指标变动情况表'!D12</f>
        <v>5560658.85</v>
      </c>
      <c r="F12" s="108" t="n">
        <f>'CS02 主要指标变动情况表'!E12 / 'CS02 主要指标变动情况表'!D12 * 100</f>
        <v>0.0</v>
      </c>
      <c r="G12" s="286"/>
    </row>
    <row r="13" customHeight="true" ht="15.0">
      <c r="A13" s="112" t="inlineStr">
        <is>
          <t xml:space="preserve">      其中：基本支出</t>
        </is>
      </c>
      <c r="B13" s="104" t="inlineStr">
        <is>
          <t>10</t>
        </is>
      </c>
      <c r="C13" s="108" t="n">
        <f>'Z04 支出决算表'!F6</f>
        <v>2506020.46</v>
      </c>
      <c r="D13" s="108" t="n">
        <v>0.0</v>
      </c>
      <c r="E13" s="108" t="n">
        <f>'CS02 主要指标变动情况表'!C13 - 'CS02 主要指标变动情况表'!D13</f>
        <v>2506020.46</v>
      </c>
      <c r="F13" s="108" t="n">
        <f>'CS02 主要指标变动情况表'!E13 / 'CS02 主要指标变动情况表'!D13 * 100</f>
        <v>0.0</v>
      </c>
      <c r="G13" s="286"/>
    </row>
    <row r="14" customHeight="true" ht="15.0">
      <c r="A14" s="112" t="inlineStr">
        <is>
          <t xml:space="preserve">            （1）人员经费</t>
        </is>
      </c>
      <c r="B14" s="104" t="inlineStr">
        <is>
          <t>11</t>
        </is>
      </c>
      <c r="C14" s="108" t="n">
        <f>'Z05_1 基本支出决算明细表'!F6 + 'Z05_1 基本支出决算明细表'!AV6</f>
        <v>2245048.2</v>
      </c>
      <c r="D14" s="108" t="n">
        <v>0.0</v>
      </c>
      <c r="E14" s="108" t="n">
        <f>'CS02 主要指标变动情况表'!C14 - 'CS02 主要指标变动情况表'!D14</f>
        <v>2245048.2</v>
      </c>
      <c r="F14" s="108" t="n">
        <f>'CS02 主要指标变动情况表'!E14 / 'CS02 主要指标变动情况表'!D14 * 100</f>
        <v>0.0</v>
      </c>
      <c r="G14" s="286"/>
    </row>
    <row r="15" customHeight="true" ht="15.0">
      <c r="A15" s="112" t="inlineStr">
        <is>
          <t xml:space="preserve">            （2）公用经费</t>
        </is>
      </c>
      <c r="B15" s="104" t="inlineStr">
        <is>
          <t>12</t>
        </is>
      </c>
      <c r="C15" s="108" t="n">
        <f>'Z05_1 基本支出决算明细表'!E6 - 'Z05_1 基本支出决算明细表'!F6 - 'Z05_1 基本支出决算明细表'!AV6</f>
        <v>260972.26</v>
      </c>
      <c r="D15" s="108" t="n">
        <v>0.0</v>
      </c>
      <c r="E15" s="108" t="n">
        <f>'CS02 主要指标变动情况表'!C15 - 'CS02 主要指标变动情况表'!D15</f>
        <v>260972.26</v>
      </c>
      <c r="F15" s="108" t="n">
        <f>'CS02 主要指标变动情况表'!E15 / 'CS02 主要指标变动情况表'!D15 * 100</f>
        <v>0.0</v>
      </c>
      <c r="G15" s="286"/>
    </row>
    <row r="16" customHeight="true" ht="15.0">
      <c r="A16" s="112" t="inlineStr">
        <is>
          <t xml:space="preserve">            项目支出</t>
        </is>
      </c>
      <c r="B16" s="104" t="inlineStr">
        <is>
          <t>13</t>
        </is>
      </c>
      <c r="C16" s="108" t="n">
        <f>'Z04 支出决算表'!G6</f>
        <v>3054638.39</v>
      </c>
      <c r="D16" s="108" t="n">
        <v>0.0</v>
      </c>
      <c r="E16" s="108" t="n">
        <f>'CS02 主要指标变动情况表'!C16 - 'CS02 主要指标变动情况表'!D16</f>
        <v>3054638.39</v>
      </c>
      <c r="F16" s="108" t="n">
        <f>'CS02 主要指标变动情况表'!E16 / 'CS02 主要指标变动情况表'!D16 * 100</f>
        <v>0.0</v>
      </c>
      <c r="G16" s="286"/>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8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8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0.0</v>
      </c>
      <c r="E33" s="228" t="n">
        <f>'CS02 主要指标变动情况表'!C33 - 'CS02 主要指标变动情况表'!D33</f>
        <v>1.0</v>
      </c>
      <c r="F33" s="108" t="n">
        <f>'CS02 主要指标变动情况表'!E33 / 'CS02 主要指标变动情况表'!D33 * 100</f>
        <v>0.0</v>
      </c>
      <c r="G33" s="286" t="inlineStr">
        <is>
          <t>经与单位核实，情况属实</t>
        </is>
      </c>
    </row>
    <row r="34" customHeight="true" ht="15.0">
      <c r="A34" s="112" t="inlineStr">
        <is>
          <t xml:space="preserve">    2.独立核算机构数</t>
        </is>
      </c>
      <c r="B34" s="104" t="inlineStr">
        <is>
          <t>31</t>
        </is>
      </c>
      <c r="C34" s="228" t="n">
        <f>'F02 基本数字表'!F7</f>
        <v>1.0</v>
      </c>
      <c r="D34" s="228" t="n">
        <v>0.0</v>
      </c>
      <c r="E34" s="228" t="n">
        <f>'CS02 主要指标变动情况表'!C34 - 'CS02 主要指标变动情况表'!D34</f>
        <v>1.0</v>
      </c>
      <c r="F34" s="108" t="n">
        <f>'CS02 主要指标变动情况表'!E34 / 'CS02 主要指标变动情况表'!D34 * 100</f>
        <v>0.0</v>
      </c>
      <c r="G34" s="286" t="inlineStr">
        <is>
          <t>经与单位核实，情况属实</t>
        </is>
      </c>
    </row>
    <row r="35" customHeight="true" ht="15.0">
      <c r="A35" s="112" t="inlineStr">
        <is>
          <t xml:space="preserve">    3.年末实有人数</t>
        </is>
      </c>
      <c r="B35" s="104" t="inlineStr">
        <is>
          <t>32</t>
        </is>
      </c>
      <c r="C35" s="228" t="n">
        <f>'F02 基本数字表'!G7</f>
        <v>18.0</v>
      </c>
      <c r="D35" s="228" t="n">
        <v>0.0</v>
      </c>
      <c r="E35" s="228" t="n">
        <f>'CS02 主要指标变动情况表'!C35 - 'CS02 主要指标变动情况表'!D35</f>
        <v>18.0</v>
      </c>
      <c r="F35" s="108" t="n">
        <f>'CS02 主要指标变动情况表'!E35 / 'CS02 主要指标变动情况表'!D35 * 100</f>
        <v>0.0</v>
      </c>
      <c r="G35" s="286" t="inlineStr">
        <is>
          <t>经与单位核实，情况属实</t>
        </is>
      </c>
    </row>
    <row r="36" customHeight="true" ht="15.0">
      <c r="A36" s="112" t="inlineStr">
        <is>
          <t xml:space="preserve">      在职人员</t>
        </is>
      </c>
      <c r="B36" s="104" t="inlineStr">
        <is>
          <t>33</t>
        </is>
      </c>
      <c r="C36" s="228" t="n">
        <f>'F02 基本数字表'!H7</f>
        <v>18.0</v>
      </c>
      <c r="D36" s="228" t="n">
        <v>0.0</v>
      </c>
      <c r="E36" s="228" t="n">
        <f>'CS02 主要指标变动情况表'!C36 - 'CS02 主要指标变动情况表'!D36</f>
        <v>18.0</v>
      </c>
      <c r="F36" s="108" t="n">
        <f>'CS02 主要指标变动情况表'!E36 / 'CS02 主要指标变动情况表'!D36 * 100</f>
        <v>0.0</v>
      </c>
      <c r="G36" s="286" t="inlineStr">
        <is>
          <t>经与单位核实，情况属实</t>
        </is>
      </c>
    </row>
    <row r="37" customHeight="true" ht="15.0">
      <c r="A37" s="112" t="inlineStr">
        <is>
          <t xml:space="preserve">        其中：行政人员</t>
        </is>
      </c>
      <c r="B37" s="104" t="inlineStr">
        <is>
          <t>34</t>
        </is>
      </c>
      <c r="C37" s="228" t="n">
        <f>'F02 基本数字表'!M7 + 'F02 基本数字表'!T7</f>
        <v>6.0</v>
      </c>
      <c r="D37" s="228" t="n">
        <v>0.0</v>
      </c>
      <c r="E37" s="228" t="n">
        <f>'CS02 主要指标变动情况表'!C37 - 'CS02 主要指标变动情况表'!D37</f>
        <v>6.0</v>
      </c>
      <c r="F37" s="108" t="n">
        <f>'CS02 主要指标变动情况表'!E37 / 'CS02 主要指标变动情况表'!D37 * 100</f>
        <v>0.0</v>
      </c>
      <c r="G37" s="286" t="inlineStr">
        <is>
          <t>经与单位核实，情况属实</t>
        </is>
      </c>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12.0</v>
      </c>
      <c r="D39" s="228" t="n">
        <v>0.0</v>
      </c>
      <c r="E39" s="228" t="n">
        <f>'CS02 主要指标变动情况表'!C39 - 'CS02 主要指标变动情况表'!D39</f>
        <v>12.0</v>
      </c>
      <c r="F39" s="108" t="n">
        <f>'CS02 主要指标变动情况表'!E39 / 'CS02 主要指标变动情况表'!D39 * 100</f>
        <v>0.0</v>
      </c>
      <c r="G39" s="286" t="inlineStr">
        <is>
          <t>经与单位核实，情况属实</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1.0</v>
      </c>
      <c r="D42" s="228" t="n">
        <v>0.0</v>
      </c>
      <c r="E42" s="228" t="n">
        <f>'CS02 主要指标变动情况表'!C42 - 'CS02 主要指标变动情况表'!D42</f>
        <v>1.0</v>
      </c>
      <c r="F42" s="108" t="n">
        <f>'CS02 主要指标变动情况表'!E42 / 'CS02 主要指标变动情况表'!D42 * 100</f>
        <v>0.0</v>
      </c>
      <c r="G42" s="286" t="inlineStr">
        <is>
          <t>此人员为政府雇员，签订正式劳务合同</t>
        </is>
      </c>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86"/>
    </row>
    <row r="48" customHeight="true" ht="15.0">
      <c r="A48" s="112" t="inlineStr">
        <is>
          <t xml:space="preserve">    2.“三公”经费支出</t>
        </is>
      </c>
      <c r="B48" s="104" t="inlineStr">
        <is>
          <t>45</t>
        </is>
      </c>
      <c r="C48" s="108" t="n">
        <f>'F03 机构运行信息表'!E4</f>
        <v>2800.0</v>
      </c>
      <c r="D48" s="108" t="n">
        <v>0.0</v>
      </c>
      <c r="E48" s="108" t="n">
        <f>'CS02 主要指标变动情况表'!C48 - 'CS02 主要指标变动情况表'!D48</f>
        <v>2800.0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2800.0</v>
      </c>
      <c r="D53" s="108" t="n">
        <v>0.0</v>
      </c>
      <c r="E53" s="108" t="n">
        <f>'CS02 主要指标变动情况表'!C53 - 'CS02 主要指标变动情况表'!D53</f>
        <v>2800.0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35840.0</v>
      </c>
      <c r="D54" s="108" t="n">
        <v>0.0</v>
      </c>
      <c r="E54" s="108" t="n">
        <f>'CS02 主要指标变动情况表'!C54 - 'CS02 主要指标变动情况表'!D54</f>
        <v>35840.0</v>
      </c>
      <c r="F54" s="108" t="n">
        <f>'CS02 主要指标变动情况表'!E54 / 'CS02 主要指标变动情况表'!D54 * 100</f>
        <v>0.0</v>
      </c>
      <c r="G54" s="286"/>
    </row>
    <row r="55" customHeight="true" ht="15.0">
      <c r="A55" s="112" t="inlineStr">
        <is>
          <t xml:space="preserve">    4.会议费</t>
        </is>
      </c>
      <c r="B55" s="104" t="inlineStr">
        <is>
          <t>52</t>
        </is>
      </c>
      <c r="C55" s="108" t="n">
        <f>'F03 机构运行信息表'!E24</f>
        <v>1000.0</v>
      </c>
      <c r="D55" s="108" t="n">
        <v>0.0</v>
      </c>
      <c r="E55" s="108" t="n">
        <f>'CS02 主要指标变动情况表'!C55 - 'CS02 主要指标变动情况表'!D55</f>
        <v>1000.0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260972.26</v>
      </c>
      <c r="D56" s="108" t="n">
        <v>0.0</v>
      </c>
      <c r="E56" s="108" t="n">
        <f>'CS02 主要指标变动情况表'!C56 - 'CS02 主要指标变动情况表'!D56</f>
        <v>260972.26</v>
      </c>
      <c r="F56" s="108" t="n">
        <f>'CS02 主要指标变动情况表'!E56 / 'CS02 主要指标变动情况表'!D56 * 100</f>
        <v>0.0</v>
      </c>
      <c r="G56" s="28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5600000.0</v>
      </c>
      <c r="D58" s="108" t="n">
        <v>0.0</v>
      </c>
      <c r="E58" s="108" t="n">
        <f>'CS02 主要指标变动情况表'!C58 - 'CS02 主要指标变动情况表'!D58</f>
        <v>5600000.0</v>
      </c>
      <c r="F58" s="108" t="n">
        <f>'CS02 主要指标变动情况表'!E58 / 'CS02 主要指标变动情况表'!D58 * 100</f>
        <v>0.0</v>
      </c>
      <c r="G58" s="286"/>
    </row>
    <row r="59" customHeight="true" ht="15.0">
      <c r="A59" s="112" t="inlineStr">
        <is>
          <t xml:space="preserve">      本年支出合计</t>
        </is>
      </c>
      <c r="B59" s="104" t="inlineStr">
        <is>
          <t>56</t>
        </is>
      </c>
      <c r="C59" s="108" t="n">
        <f>'Z01 收入支出决算总表'!M30</f>
        <v>5600000.0</v>
      </c>
      <c r="D59" s="108" t="n">
        <v>0.0</v>
      </c>
      <c r="E59" s="108" t="n">
        <f>'CS02 主要指标变动情况表'!C59 - 'CS02 主要指标变动情况表'!D59</f>
        <v>5600000.0</v>
      </c>
      <c r="F59" s="108" t="n">
        <f>'CS02 主要指标变动情况表'!E59 / 'CS02 主要指标变动情况表'!D59 * 100</f>
        <v>0.0</v>
      </c>
      <c r="G59" s="286"/>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5560658.85</v>
      </c>
      <c r="D62" s="108" t="n">
        <v>0.0</v>
      </c>
      <c r="E62" s="108" t="n">
        <f>'CS02 主要指标变动情况表'!C62 - 'CS02 主要指标变动情况表'!D62</f>
        <v>5560658.85</v>
      </c>
      <c r="F62" s="108" t="n">
        <f>'CS02 主要指标变动情况表'!E62 / 'CS02 主要指标变动情况表'!D62 * 100</f>
        <v>0.0</v>
      </c>
      <c r="G62" s="286"/>
    </row>
    <row r="63" customHeight="true" ht="15.0">
      <c r="A63" s="112" t="inlineStr">
        <is>
          <t xml:space="preserve">      本年支出合计</t>
        </is>
      </c>
      <c r="B63" s="104" t="inlineStr">
        <is>
          <t>60</t>
        </is>
      </c>
      <c r="C63" s="108" t="n">
        <f>'Z01 收入支出决算总表'!N30</f>
        <v>5560658.85</v>
      </c>
      <c r="D63" s="108" t="n">
        <v>0.0</v>
      </c>
      <c r="E63" s="108" t="n">
        <f>'CS02 主要指标变动情况表'!C63 - 'CS02 主要指标变动情况表'!D63</f>
        <v>5560658.85</v>
      </c>
      <c r="F63" s="108" t="n">
        <f>'CS02 主要指标变动情况表'!E63 / 'CS02 主要指标变动情况表'!D63 * 100</f>
        <v>0.0</v>
      </c>
      <c r="G63" s="286"/>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0.0</v>
      </c>
      <c r="H4" s="310" t="n">
        <f>'LH01 部门决算量化评价表'!H4</f>
        <v>3.0</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0.0</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0.0</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0.0</v>
      </c>
      <c r="H11" s="310" t="n">
        <f>'LH01 部门决算量化评价表'!H11</f>
        <v>10.0</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0.0</v>
      </c>
      <c r="H12" s="310" t="n">
        <f>'LH01 部门决算量化评价表'!H12</f>
        <v>10.0</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0.0</v>
      </c>
      <c r="H13" s="310" t="n">
        <f>'LH01 部门决算量化评价表'!H13</f>
        <v>10.0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0.0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0.0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0.0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0.0</v>
      </c>
      <c r="H18" s="310" t="n">
        <f>'LH01 部门决算量化评价表'!H18</f>
        <v>5.0</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85.0</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5600000.0</v>
      </c>
      <c r="D5" s="108" t="n">
        <v>5560658.85</v>
      </c>
      <c r="E5" s="108" t="n">
        <v>5560658.85</v>
      </c>
      <c r="F5" s="106" t="inlineStr">
        <is>
          <t>一、一般公共服务支出</t>
        </is>
      </c>
      <c r="G5" s="92" t="inlineStr">
        <is>
          <t>33</t>
        </is>
      </c>
      <c r="H5" s="108" t="n">
        <f>('Z01_1 财政拨款收入支出决算总表'!I5+'Z01_1 财政拨款收入支出决算总表'!J5+'Z01_1 财政拨款收入支出决算总表'!K5)</f>
        <v>4361380.5</v>
      </c>
      <c r="I5" s="108" t="n">
        <v>4361380.5</v>
      </c>
      <c r="J5" s="108" t="n">
        <v>0.0</v>
      </c>
      <c r="K5" s="108" t="n">
        <v>0.0</v>
      </c>
      <c r="L5" s="108" t="n">
        <f>('Z01_1 财政拨款收入支出决算总表'!M5+'Z01_1 财政拨款收入支出决算总表'!N5+'Z01_1 财政拨款收入支出决算总表'!O5)</f>
        <v>4322039.35</v>
      </c>
      <c r="M5" s="108" t="n">
        <v>4322039.35</v>
      </c>
      <c r="N5" s="108" t="n">
        <v>0.0</v>
      </c>
      <c r="O5" s="108" t="n">
        <v>0.0</v>
      </c>
      <c r="P5" s="108" t="n">
        <f>('Z01_1 财政拨款收入支出决算总表'!Q5+'Z01_1 财政拨款收入支出决算总表'!R5+'Z01_1 财政拨款收入支出决算总表'!S5)</f>
        <v>4322039.35</v>
      </c>
      <c r="Q5" s="108" t="n">
        <v>4322039.35</v>
      </c>
      <c r="R5" s="108" t="n">
        <v>0.0</v>
      </c>
      <c r="S5" s="110" t="n">
        <v>0.0</v>
      </c>
      <c r="T5" s="112" t="inlineStr">
        <is>
          <t>一、基本支出</t>
        </is>
      </c>
      <c r="U5" s="92" t="inlineStr">
        <is>
          <t>59</t>
        </is>
      </c>
      <c r="V5" s="108" t="n">
        <f>('Z01_1 财政拨款收入支出决算总表'!W5+'Z01_1 财政拨款收入支出决算总表'!X5+'Z01_1 财政拨款收入支出决算总表'!Y5)</f>
        <v>2506020.46</v>
      </c>
      <c r="W5" s="108" t="n">
        <f>'Z01_1 财政拨款收入支出决算总表'!W6 + 'Z01_1 财政拨款收入支出决算总表'!W7</f>
        <v>2506020.46</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2506020.46</v>
      </c>
      <c r="AA5" s="108" t="n">
        <f>'Z01_1 财政拨款收入支出决算总表'!AA6 + 'Z01_1 财政拨款收入支出决算总表'!AA7</f>
        <v>2506020.46</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2506020.46</v>
      </c>
      <c r="AE5" s="108" t="n">
        <f>'Z01_1 财政拨款收入支出决算总表'!AE6 + 'Z01_1 财政拨款收入支出决算总表'!AE7</f>
        <v>2506020.46</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2245048.2</v>
      </c>
      <c r="W6" s="108" t="n">
        <v>2245048.2</v>
      </c>
      <c r="X6" s="108" t="n">
        <v>0.0</v>
      </c>
      <c r="Y6" s="108" t="n">
        <v>0.0</v>
      </c>
      <c r="Z6" s="108" t="n">
        <f>('Z01_1 财政拨款收入支出决算总表'!AA6+'Z01_1 财政拨款收入支出决算总表'!AB6+'Z01_1 财政拨款收入支出决算总表'!AC6)</f>
        <v>2245048.2</v>
      </c>
      <c r="AA6" s="108" t="n">
        <v>2245048.2</v>
      </c>
      <c r="AB6" s="108" t="n">
        <v>0.0</v>
      </c>
      <c r="AC6" s="108" t="n">
        <v>0.0</v>
      </c>
      <c r="AD6" s="108" t="n">
        <f>('Z01_1 财政拨款收入支出决算总表'!AE6+'Z01_1 财政拨款收入支出决算总表'!AF6+'Z01_1 财政拨款收入支出决算总表'!AG6)</f>
        <v>2245048.2</v>
      </c>
      <c r="AE6" s="108" t="n">
        <v>2245048.2</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260972.26</v>
      </c>
      <c r="W7" s="108" t="n">
        <v>260972.26</v>
      </c>
      <c r="X7" s="108" t="n">
        <v>0.0</v>
      </c>
      <c r="Y7" s="108" t="n">
        <v>0.0</v>
      </c>
      <c r="Z7" s="108" t="n">
        <f>('Z01_1 财政拨款收入支出决算总表'!AA7+'Z01_1 财政拨款收入支出决算总表'!AB7+'Z01_1 财政拨款收入支出决算总表'!AC7)</f>
        <v>260972.26</v>
      </c>
      <c r="AA7" s="108" t="n">
        <v>260972.26</v>
      </c>
      <c r="AB7" s="108" t="n">
        <v>0.0</v>
      </c>
      <c r="AC7" s="108" t="n">
        <v>0.0</v>
      </c>
      <c r="AD7" s="108" t="n">
        <f>('Z01_1 财政拨款收入支出决算总表'!AE7+'Z01_1 财政拨款收入支出决算总表'!AF7+'Z01_1 财政拨款收入支出决算总表'!AG7)</f>
        <v>260972.26</v>
      </c>
      <c r="AE7" s="108" t="n">
        <v>260972.26</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3093979.54</v>
      </c>
      <c r="W8" s="108" t="n">
        <v>3093979.54</v>
      </c>
      <c r="X8" s="108" t="n">
        <v>0.0</v>
      </c>
      <c r="Y8" s="108" t="n">
        <v>0.0</v>
      </c>
      <c r="Z8" s="108" t="n">
        <f>('Z01_1 财政拨款收入支出决算总表'!AA8+'Z01_1 财政拨款收入支出决算总表'!AB8+'Z01_1 财政拨款收入支出决算总表'!AC8)</f>
        <v>3054638.39</v>
      </c>
      <c r="AA8" s="108" t="n">
        <v>3054638.39</v>
      </c>
      <c r="AB8" s="108" t="n">
        <v>0.0</v>
      </c>
      <c r="AC8" s="108" t="n">
        <v>0.0</v>
      </c>
      <c r="AD8" s="108" t="n">
        <f>('Z01_1 财政拨款收入支出决算总表'!AE8+'Z01_1 财政拨款收入支出决算总表'!AF8+'Z01_1 财政拨款收入支出决算总表'!AG8)</f>
        <v>3054638.39</v>
      </c>
      <c r="AE8" s="108" t="n">
        <v>3054638.39</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345467.5</v>
      </c>
      <c r="I12" s="108" t="n">
        <v>345467.5</v>
      </c>
      <c r="J12" s="108" t="n">
        <v>0.0</v>
      </c>
      <c r="K12" s="108" t="n">
        <v>0.0</v>
      </c>
      <c r="L12" s="108" t="n">
        <f>('Z01_1 财政拨款收入支出决算总表'!M12+'Z01_1 财政拨款收入支出决算总表'!N12+'Z01_1 财政拨款收入支出决算总表'!O12)</f>
        <v>345467.5</v>
      </c>
      <c r="M12" s="108" t="n">
        <v>345467.5</v>
      </c>
      <c r="N12" s="108" t="n">
        <v>0.0</v>
      </c>
      <c r="O12" s="108" t="n">
        <v>0.0</v>
      </c>
      <c r="P12" s="108" t="n">
        <f>('Z01_1 财政拨款收入支出决算总表'!Q12+'Z01_1 财政拨款收入支出决算总表'!R12+'Z01_1 财政拨款收入支出决算总表'!S12)</f>
        <v>345467.5</v>
      </c>
      <c r="Q12" s="108" t="n">
        <v>345467.5</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5560658.85</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5560658.85</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150000.0</v>
      </c>
      <c r="I16" s="108" t="n">
        <v>150000.0</v>
      </c>
      <c r="J16" s="108" t="n">
        <v>0.0</v>
      </c>
      <c r="K16" s="108" t="n">
        <v>0.0</v>
      </c>
      <c r="L16" s="108" t="n">
        <f>('Z01_1 财政拨款收入支出决算总表'!M16+'Z01_1 财政拨款收入支出决算总表'!N16+'Z01_1 财政拨款收入支出决算总表'!O16)</f>
        <v>150000.0</v>
      </c>
      <c r="M16" s="108" t="n">
        <v>150000.0</v>
      </c>
      <c r="N16" s="108" t="n">
        <v>0.0</v>
      </c>
      <c r="O16" s="108" t="n">
        <v>0.0</v>
      </c>
      <c r="P16" s="108" t="n">
        <f>('Z01_1 财政拨款收入支出决算总表'!Q16+'Z01_1 财政拨款收入支出决算总表'!R16+'Z01_1 财政拨款收入支出决算总表'!S16)</f>
        <v>150000.0</v>
      </c>
      <c r="Q16" s="108" t="n">
        <v>150000.0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2348903.2</v>
      </c>
      <c r="AE16" s="108" t="n">
        <v>2348903.2</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3035255.65</v>
      </c>
      <c r="AE17" s="108" t="n">
        <v>3035255.65</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19000.0</v>
      </c>
      <c r="AE18" s="108" t="n">
        <v>19000.0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157500.0</v>
      </c>
      <c r="AE21" s="108" t="n">
        <v>157500.0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743152.0</v>
      </c>
      <c r="I27" s="108" t="n">
        <v>743152.0</v>
      </c>
      <c r="J27" s="108" t="n">
        <v>0.0</v>
      </c>
      <c r="K27" s="108" t="n">
        <v>0.0</v>
      </c>
      <c r="L27" s="108" t="n">
        <f>('Z01_1 财政拨款收入支出决算总表'!M27+'Z01_1 财政拨款收入支出决算总表'!N27+'Z01_1 财政拨款收入支出决算总表'!O27)</f>
        <v>743152.0</v>
      </c>
      <c r="M27" s="108" t="n">
        <v>743152.0</v>
      </c>
      <c r="N27" s="108" t="n">
        <v>0.0</v>
      </c>
      <c r="O27" s="108" t="n">
        <v>0.0</v>
      </c>
      <c r="P27" s="108" t="n">
        <f>('Z01_1 财政拨款收入支出决算总表'!Q27+'Z01_1 财政拨款收入支出决算总表'!R27+'Z01_1 财政拨款收入支出决算总表'!S27)</f>
        <v>743152.0</v>
      </c>
      <c r="Q27" s="108" t="n">
        <v>743152.0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5600000.0</v>
      </c>
      <c r="D31" s="108" t="n">
        <f>('Z01_1 财政拨款收入支出决算总表'!D5+'Z01_1 财政拨款收入支出决算总表'!D6+'Z01_1 财政拨款收入支出决算总表'!D7)</f>
        <v>5560658.85</v>
      </c>
      <c r="E31" s="108" t="n">
        <f>('Z01_1 财政拨款收入支出决算总表'!E5+'Z01_1 财政拨款收入支出决算总表'!E6+'Z01_1 财政拨款收入支出决算总表'!E7)</f>
        <v>5560658.85</v>
      </c>
      <c r="F31" s="122" t="inlineStr">
        <is>
          <t>本年支出合计</t>
        </is>
      </c>
      <c r="G31" s="92" t="inlineStr">
        <is>
          <t>85</t>
        </is>
      </c>
      <c r="H31" s="108" t="n">
        <f>'Z01_1 财政拨款收入支出决算总表'!V31</f>
        <v>5600000.0</v>
      </c>
      <c r="I31" s="108" t="n">
        <f>'Z01_1 财政拨款收入支出决算总表'!W31</f>
        <v>5600000.0</v>
      </c>
      <c r="J31" s="108" t="n">
        <f>'Z01_1 财政拨款收入支出决算总表'!X31</f>
        <v>0.0</v>
      </c>
      <c r="K31" s="108" t="n">
        <f>'Z01_1 财政拨款收入支出决算总表'!Y31</f>
        <v>0.0</v>
      </c>
      <c r="L31" s="108" t="n">
        <f>'Z01_1 财政拨款收入支出决算总表'!Z31</f>
        <v>5560658.85</v>
      </c>
      <c r="M31" s="108" t="n">
        <f>'Z01_1 财政拨款收入支出决算总表'!AA31</f>
        <v>5560658.85</v>
      </c>
      <c r="N31" s="108" t="n">
        <f>'Z01_1 财政拨款收入支出决算总表'!AB31</f>
        <v>0.0</v>
      </c>
      <c r="O31" s="108" t="n">
        <f>'Z01_1 财政拨款收入支出决算总表'!AC31</f>
        <v>0.0</v>
      </c>
      <c r="P31" s="108" t="n">
        <f>'Z01_1 财政拨款收入支出决算总表'!AD31</f>
        <v>5560658.85</v>
      </c>
      <c r="Q31" s="108" t="n">
        <f>'Z01_1 财政拨款收入支出决算总表'!AE31</f>
        <v>5560658.85</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5600000.0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5600000.0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5560658.85</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5560658.85</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5560658.85</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5560658.85</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5600000.0</v>
      </c>
      <c r="D36" s="132" t="n">
        <f>'Z01_1 财政拨款收入支出决算总表'!D31 + 'Z01_1 财政拨款收入支出决算总表'!D32</f>
        <v>5560658.85</v>
      </c>
      <c r="E36" s="132" t="n">
        <f>'Z01_1 财政拨款收入支出决算总表'!E31 + 'Z01_1 财政拨款收入支出决算总表'!E32</f>
        <v>5560658.85</v>
      </c>
      <c r="F36" s="128" t="inlineStr">
        <is>
          <t>总计</t>
        </is>
      </c>
      <c r="G36" s="130" t="inlineStr">
        <is>
          <t>90</t>
        </is>
      </c>
      <c r="H36" s="132" t="n">
        <f>'Z01_1 财政拨款收入支出决算总表'!V36</f>
        <v>5600000.0</v>
      </c>
      <c r="I36" s="132" t="n">
        <f>'Z01_1 财政拨款收入支出决算总表'!W36</f>
        <v>5600000.0</v>
      </c>
      <c r="J36" s="132" t="n">
        <f>'Z01_1 财政拨款收入支出决算总表'!X36</f>
        <v>0.0</v>
      </c>
      <c r="K36" s="132" t="n">
        <f>'Z01_1 财政拨款收入支出决算总表'!Y36</f>
        <v>0.0</v>
      </c>
      <c r="L36" s="132" t="n">
        <f>'Z01_1 财政拨款收入支出决算总表'!Z36</f>
        <v>5560658.85</v>
      </c>
      <c r="M36" s="132" t="n">
        <f>'Z01_1 财政拨款收入支出决算总表'!AA36</f>
        <v>5560658.85</v>
      </c>
      <c r="N36" s="132" t="n">
        <f>'Z01_1 财政拨款收入支出决算总表'!AB36</f>
        <v>0.0</v>
      </c>
      <c r="O36" s="132" t="n">
        <f>'Z01_1 财政拨款收入支出决算总表'!AC36</f>
        <v>0.0</v>
      </c>
      <c r="P36" s="132" t="n">
        <f>'Z01_1 财政拨款收入支出决算总表'!AD36</f>
        <v>5560658.85</v>
      </c>
      <c r="Q36" s="132" t="n">
        <f>'Z01_1 财政拨款收入支出决算总表'!AE36</f>
        <v>5560658.85</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5600000.0</v>
      </c>
      <c r="W36" s="132" t="n">
        <f>'Z01_1 财政拨款收入支出决算总表'!W31 + 'Z01_1 财政拨款收入支出决算总表'!W32</f>
        <v>5600000.0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5560658.85</v>
      </c>
      <c r="AA36" s="132" t="n">
        <f>'Z01_1 财政拨款收入支出决算总表'!AA31 + 'Z01_1 财政拨款收入支出决算总表'!AA32</f>
        <v>5560658.85</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5560658.85</v>
      </c>
      <c r="AE36" s="132" t="n">
        <f>'Z01_1 财政拨款收入支出决算总表'!AE31 + 'Z01_1 财政拨款收入支出决算总表'!AE32</f>
        <v>5560658.85</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5560658.85</v>
      </c>
      <c r="J6" s="24" t="n">
        <f>SUM('Z02 收入支出决算表'!J7)</f>
        <v>5560658.85</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2010101</t>
        </is>
      </c>
      <c r="B7" s="174"/>
      <c r="C7" s="174"/>
      <c r="D7" s="30" t="inlineStr">
        <is>
          <t>行政运行</t>
        </is>
      </c>
      <c r="E7" s="24" t="n">
        <v>0.0</v>
      </c>
      <c r="F7" s="24" t="n">
        <v>0.0</v>
      </c>
      <c r="G7" s="24" t="n">
        <v>0.0</v>
      </c>
      <c r="H7" s="24" t="n">
        <v>0.0</v>
      </c>
      <c r="I7" s="24" t="n">
        <v>2178920.2</v>
      </c>
      <c r="J7" s="24" t="n">
        <v>2178920.2</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2010301</t>
        </is>
      </c>
      <c r="B8" s="174"/>
      <c r="C8" s="174"/>
      <c r="D8" s="30" t="inlineStr">
        <is>
          <t>行政运行</t>
        </is>
      </c>
      <c r="E8" s="24" t="n">
        <v>0.0</v>
      </c>
      <c r="F8" s="24" t="n">
        <v>0.0</v>
      </c>
      <c r="G8" s="24" t="n">
        <v>0.0</v>
      </c>
      <c r="H8" s="24" t="n">
        <v>0.0</v>
      </c>
      <c r="I8" s="24" t="n">
        <v>1019082.89</v>
      </c>
      <c r="J8" s="24" t="n">
        <v>1019082.89</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2010399</t>
        </is>
      </c>
      <c r="B9" s="174"/>
      <c r="C9" s="174"/>
      <c r="D9" s="30" t="inlineStr">
        <is>
          <t>其他政府办公厅（室）及相关机构事务支出</t>
        </is>
      </c>
      <c r="E9" s="24" t="n">
        <v>0.0</v>
      </c>
      <c r="F9" s="24" t="n">
        <v>0.0</v>
      </c>
      <c r="G9" s="24" t="n">
        <v>0.0</v>
      </c>
      <c r="H9" s="24" t="n">
        <v>0.0</v>
      </c>
      <c r="I9" s="24" t="n">
        <v>116286.0</v>
      </c>
      <c r="J9" s="24" t="n">
        <v>116286.0</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2012901</t>
        </is>
      </c>
      <c r="B10" s="174"/>
      <c r="C10" s="174"/>
      <c r="D10" s="30" t="inlineStr">
        <is>
          <t>行政运行</t>
        </is>
      </c>
      <c r="E10" s="24" t="n">
        <v>0.0</v>
      </c>
      <c r="F10" s="24" t="n">
        <v>0.0</v>
      </c>
      <c r="G10" s="24" t="n">
        <v>0.0</v>
      </c>
      <c r="H10" s="24" t="n">
        <v>0.0</v>
      </c>
      <c r="I10" s="24" t="n">
        <v>102229.09</v>
      </c>
      <c r="J10" s="24" t="n">
        <v>102229.09</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2012999</t>
        </is>
      </c>
      <c r="B11" s="174"/>
      <c r="C11" s="174"/>
      <c r="D11" s="30" t="inlineStr">
        <is>
          <t>其他群众团体事务支出</t>
        </is>
      </c>
      <c r="E11" s="24" t="n">
        <v>0.0</v>
      </c>
      <c r="F11" s="24" t="n">
        <v>0.0</v>
      </c>
      <c r="G11" s="24" t="n">
        <v>0.0</v>
      </c>
      <c r="H11" s="24" t="n">
        <v>0.0</v>
      </c>
      <c r="I11" s="24" t="n">
        <v>85926.0</v>
      </c>
      <c r="J11" s="24" t="n">
        <v>85926.0</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2013201</t>
        </is>
      </c>
      <c r="B12" s="174"/>
      <c r="C12" s="174"/>
      <c r="D12" s="30" t="inlineStr">
        <is>
          <t>行政运行</t>
        </is>
      </c>
      <c r="E12" s="24" t="n">
        <v>0.0</v>
      </c>
      <c r="F12" s="24" t="n">
        <v>0.0</v>
      </c>
      <c r="G12" s="24" t="n">
        <v>0.0</v>
      </c>
      <c r="H12" s="24" t="n">
        <v>0.0</v>
      </c>
      <c r="I12" s="24" t="n">
        <v>203685.17</v>
      </c>
      <c r="J12" s="24" t="n">
        <v>203685.17</v>
      </c>
      <c r="K12" s="24" t="n">
        <v>0.0</v>
      </c>
      <c r="L12" s="24" t="n">
        <v>0.0</v>
      </c>
      <c r="M12" s="24" t="n">
        <v>0.0</v>
      </c>
      <c r="N12" s="26" t="n">
        <v>0.0</v>
      </c>
      <c r="O12" s="24" t="n">
        <v>0.0</v>
      </c>
      <c r="P12" s="24" t="n">
        <v>0.0</v>
      </c>
      <c r="Q12" s="24" t="n">
        <v>0.0</v>
      </c>
      <c r="R12" s="24" t="n">
        <v>0.0</v>
      </c>
      <c r="S12" s="24" t="n">
        <v>0.0</v>
      </c>
      <c r="T12" s="24" t="n">
        <v>0.0</v>
      </c>
      <c r="U12" s="24" t="n">
        <v>0.0</v>
      </c>
      <c r="V12" s="24" t="n">
        <v>0.0</v>
      </c>
      <c r="W12" s="24" t="n">
        <v>0.0</v>
      </c>
      <c r="X12" s="26" t="n">
        <v>0.0</v>
      </c>
    </row>
    <row r="13" customHeight="true" ht="15.0">
      <c r="A13" s="172" t="inlineStr">
        <is>
          <t>2013299</t>
        </is>
      </c>
      <c r="B13" s="174"/>
      <c r="C13" s="174"/>
      <c r="D13" s="30" t="inlineStr">
        <is>
          <t>其他组织事务支出</t>
        </is>
      </c>
      <c r="E13" s="24" t="n">
        <v>0.0</v>
      </c>
      <c r="F13" s="24" t="n">
        <v>0.0</v>
      </c>
      <c r="G13" s="24" t="n">
        <v>0.0</v>
      </c>
      <c r="H13" s="24" t="n">
        <v>0.0</v>
      </c>
      <c r="I13" s="24" t="n">
        <v>313811.12</v>
      </c>
      <c r="J13" s="24" t="n">
        <v>313811.12</v>
      </c>
      <c r="K13" s="24" t="n">
        <v>0.0</v>
      </c>
      <c r="L13" s="24" t="n">
        <v>0.0</v>
      </c>
      <c r="M13" s="24" t="n">
        <v>0.0</v>
      </c>
      <c r="N13" s="26" t="n">
        <v>0.0</v>
      </c>
      <c r="O13" s="24" t="n">
        <v>0.0</v>
      </c>
      <c r="P13" s="24" t="n">
        <v>0.0</v>
      </c>
      <c r="Q13" s="24" t="n">
        <v>0.0</v>
      </c>
      <c r="R13" s="24" t="n">
        <v>0.0</v>
      </c>
      <c r="S13" s="24" t="n">
        <v>0.0</v>
      </c>
      <c r="T13" s="24" t="n">
        <v>0.0</v>
      </c>
      <c r="U13" s="24" t="n">
        <v>0.0</v>
      </c>
      <c r="V13" s="24" t="n">
        <v>0.0</v>
      </c>
      <c r="W13" s="24" t="n">
        <v>0.0</v>
      </c>
      <c r="X13" s="26" t="n">
        <v>0.0</v>
      </c>
    </row>
    <row r="14" customHeight="true" ht="15.0">
      <c r="A14" s="172" t="inlineStr">
        <is>
          <t>2013699</t>
        </is>
      </c>
      <c r="B14" s="174"/>
      <c r="C14" s="174"/>
      <c r="D14" s="30" t="inlineStr">
        <is>
          <t>其他共产党事务支出</t>
        </is>
      </c>
      <c r="E14" s="24" t="n">
        <v>0.0</v>
      </c>
      <c r="F14" s="24" t="n">
        <v>0.0</v>
      </c>
      <c r="G14" s="24" t="n">
        <v>0.0</v>
      </c>
      <c r="H14" s="24" t="n">
        <v>0.0</v>
      </c>
      <c r="I14" s="24" t="n">
        <v>302098.88</v>
      </c>
      <c r="J14" s="24" t="n">
        <v>302098.88</v>
      </c>
      <c r="K14" s="24" t="n">
        <v>0.0</v>
      </c>
      <c r="L14" s="24" t="n">
        <v>0.0</v>
      </c>
      <c r="M14" s="24" t="n">
        <v>0.0</v>
      </c>
      <c r="N14" s="26" t="n">
        <v>0.0</v>
      </c>
      <c r="O14" s="24" t="n">
        <v>0.0</v>
      </c>
      <c r="P14" s="24" t="n">
        <v>0.0</v>
      </c>
      <c r="Q14" s="24" t="n">
        <v>0.0</v>
      </c>
      <c r="R14" s="24" t="n">
        <v>0.0</v>
      </c>
      <c r="S14" s="24" t="n">
        <v>0.0</v>
      </c>
      <c r="T14" s="24" t="n">
        <v>0.0</v>
      </c>
      <c r="U14" s="24" t="n">
        <v>0.0</v>
      </c>
      <c r="V14" s="24" t="n">
        <v>0.0</v>
      </c>
      <c r="W14" s="24" t="n">
        <v>0.0</v>
      </c>
      <c r="X14" s="26" t="n">
        <v>0.0</v>
      </c>
    </row>
    <row r="15" customHeight="true" ht="15.0">
      <c r="A15" s="172" t="inlineStr">
        <is>
          <t>2080501</t>
        </is>
      </c>
      <c r="B15" s="174"/>
      <c r="C15" s="174"/>
      <c r="D15" s="30" t="inlineStr">
        <is>
          <t>行政单位离退休</t>
        </is>
      </c>
      <c r="E15" s="24" t="n">
        <v>0.0</v>
      </c>
      <c r="F15" s="24" t="n">
        <v>0.0</v>
      </c>
      <c r="G15" s="24" t="n">
        <v>0.0</v>
      </c>
      <c r="H15" s="24" t="n">
        <v>0.0</v>
      </c>
      <c r="I15" s="24" t="n">
        <v>345467.5</v>
      </c>
      <c r="J15" s="24" t="n">
        <v>345467.5</v>
      </c>
      <c r="K15" s="24" t="n">
        <v>0.0</v>
      </c>
      <c r="L15" s="24" t="n">
        <v>0.0</v>
      </c>
      <c r="M15" s="24" t="n">
        <v>0.0</v>
      </c>
      <c r="N15" s="26" t="n">
        <v>0.0</v>
      </c>
      <c r="O15" s="24" t="n">
        <v>0.0</v>
      </c>
      <c r="P15" s="24" t="n">
        <v>0.0</v>
      </c>
      <c r="Q15" s="24" t="n">
        <v>0.0</v>
      </c>
      <c r="R15" s="24" t="n">
        <v>0.0</v>
      </c>
      <c r="S15" s="24" t="n">
        <v>0.0</v>
      </c>
      <c r="T15" s="24" t="n">
        <v>0.0</v>
      </c>
      <c r="U15" s="24" t="n">
        <v>0.0</v>
      </c>
      <c r="V15" s="24" t="n">
        <v>0.0</v>
      </c>
      <c r="W15" s="24" t="n">
        <v>0.0</v>
      </c>
      <c r="X15" s="26" t="n">
        <v>0.0</v>
      </c>
    </row>
    <row r="16" customHeight="true" ht="15.0">
      <c r="A16" s="172" t="inlineStr">
        <is>
          <t>2130599</t>
        </is>
      </c>
      <c r="B16" s="174"/>
      <c r="C16" s="174"/>
      <c r="D16" s="30" t="inlineStr">
        <is>
          <t>其他巩固脱贫攻坚成果衔接乡村振兴支出</t>
        </is>
      </c>
      <c r="E16" s="24" t="n">
        <v>0.0</v>
      </c>
      <c r="F16" s="24" t="n">
        <v>0.0</v>
      </c>
      <c r="G16" s="24" t="n">
        <v>0.0</v>
      </c>
      <c r="H16" s="24" t="n">
        <v>0.0</v>
      </c>
      <c r="I16" s="24" t="n">
        <v>150000.0</v>
      </c>
      <c r="J16" s="24" t="n">
        <v>150000.0</v>
      </c>
      <c r="K16" s="24" t="n">
        <v>0.0</v>
      </c>
      <c r="L16" s="24" t="n">
        <v>0.0</v>
      </c>
      <c r="M16" s="24" t="n">
        <v>0.0</v>
      </c>
      <c r="N16" s="26" t="n">
        <v>0.0</v>
      </c>
      <c r="O16" s="24" t="n">
        <v>0.0</v>
      </c>
      <c r="P16" s="24" t="n">
        <v>0.0</v>
      </c>
      <c r="Q16" s="24" t="n">
        <v>0.0</v>
      </c>
      <c r="R16" s="24" t="n">
        <v>0.0</v>
      </c>
      <c r="S16" s="24" t="n">
        <v>0.0</v>
      </c>
      <c r="T16" s="24" t="n">
        <v>0.0</v>
      </c>
      <c r="U16" s="24" t="n">
        <v>0.0</v>
      </c>
      <c r="V16" s="24" t="n">
        <v>0.0</v>
      </c>
      <c r="W16" s="24" t="n">
        <v>0.0</v>
      </c>
      <c r="X16" s="26" t="n">
        <v>0.0</v>
      </c>
    </row>
    <row r="17" customHeight="true" ht="15.0">
      <c r="A17" s="172" t="inlineStr">
        <is>
          <t>2299999</t>
        </is>
      </c>
      <c r="B17" s="174"/>
      <c r="C17" s="174"/>
      <c r="D17" s="30" t="inlineStr">
        <is>
          <t>其他支出</t>
        </is>
      </c>
      <c r="E17" s="24" t="n">
        <f>('Z02 收入支出决算表'!F17+'Z02 收入支出决算表'!G17+'Z02 收入支出决算表'!H17)</f>
        <v>0.0</v>
      </c>
      <c r="F17" s="24" t="n">
        <v>0.0</v>
      </c>
      <c r="G17" s="24" t="n">
        <v>0.0</v>
      </c>
      <c r="H17" s="24" t="n">
        <v>0.0</v>
      </c>
      <c r="I17" s="24" t="n">
        <v>743152.0</v>
      </c>
      <c r="J17" s="24" t="n">
        <v>743152.0</v>
      </c>
      <c r="K17" s="24" t="n">
        <f>('Z02 收入支出决算表'!L17+'Z02 收入支出决算表'!M17+'Z02 收入支出决算表'!N17)</f>
        <v>0.0</v>
      </c>
      <c r="L17" s="24" t="n">
        <v>0.0</v>
      </c>
      <c r="M17" s="24" t="n">
        <v>0.0</v>
      </c>
      <c r="N17" s="26" t="n">
        <v>0.0</v>
      </c>
      <c r="O17" s="24" t="n">
        <v>0.0</v>
      </c>
      <c r="P17" s="24" t="n">
        <f>('Z02 收入支出决算表'!Q17+'Z02 收入支出决算表'!R17+'Z02 收入支出决算表'!S17+'Z02 收入支出决算表'!T17)</f>
        <v>0.0</v>
      </c>
      <c r="Q17" s="24" t="n">
        <v>0.0</v>
      </c>
      <c r="R17" s="24" t="n">
        <v>0.0</v>
      </c>
      <c r="S17" s="24" t="n">
        <v>0.0</v>
      </c>
      <c r="T17" s="24" t="n">
        <v>0.0</v>
      </c>
      <c r="U17" s="24" t="n">
        <f>('Z02 收入支出决算表'!V17+'Z02 收入支出决算表'!W17+'Z02 收入支出决算表'!X17)</f>
        <v>0.0</v>
      </c>
      <c r="V17" s="24" t="n">
        <v>0.0</v>
      </c>
      <c r="W17" s="24" t="n">
        <v>0.0</v>
      </c>
      <c r="X17" s="26" t="n">
        <v>0.0</v>
      </c>
    </row>
  </sheetData>
  <mergeCells count="41">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L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5560658.85</v>
      </c>
      <c r="F6" s="24" t="n">
        <f>SUM('Z03 收入决算表'!F7)</f>
        <v>5560658.85</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2010101</t>
        </is>
      </c>
      <c r="B7" s="174"/>
      <c r="C7" s="174"/>
      <c r="D7" s="30" t="inlineStr">
        <is>
          <t>行政运行</t>
        </is>
      </c>
      <c r="E7" s="24" t="n">
        <v>2178920.2</v>
      </c>
      <c r="F7" s="24" t="n">
        <v>2178920.2</v>
      </c>
      <c r="G7" s="24" t="n">
        <v>0.0</v>
      </c>
      <c r="H7" s="24" t="n">
        <v>0.0</v>
      </c>
      <c r="I7" s="24" t="n">
        <v>0.0</v>
      </c>
      <c r="J7" s="24" t="n">
        <v>0.0</v>
      </c>
      <c r="K7" s="24" t="n">
        <v>0.0</v>
      </c>
      <c r="L7" s="26" t="n">
        <v>0.0</v>
      </c>
    </row>
    <row r="8" customHeight="true" ht="15.0">
      <c r="A8" s="172" t="inlineStr">
        <is>
          <t>2010301</t>
        </is>
      </c>
      <c r="B8" s="174"/>
      <c r="C8" s="174"/>
      <c r="D8" s="30" t="inlineStr">
        <is>
          <t>行政运行</t>
        </is>
      </c>
      <c r="E8" s="24" t="n">
        <v>1019082.89</v>
      </c>
      <c r="F8" s="24" t="n">
        <v>1019082.89</v>
      </c>
      <c r="G8" s="24" t="n">
        <v>0.0</v>
      </c>
      <c r="H8" s="24" t="n">
        <v>0.0</v>
      </c>
      <c r="I8" s="24" t="n">
        <v>0.0</v>
      </c>
      <c r="J8" s="24" t="n">
        <v>0.0</v>
      </c>
      <c r="K8" s="24" t="n">
        <v>0.0</v>
      </c>
      <c r="L8" s="26" t="n">
        <v>0.0</v>
      </c>
    </row>
    <row r="9" customHeight="true" ht="15.0">
      <c r="A9" s="172" t="inlineStr">
        <is>
          <t>2010399</t>
        </is>
      </c>
      <c r="B9" s="174"/>
      <c r="C9" s="174"/>
      <c r="D9" s="30" t="inlineStr">
        <is>
          <t>其他政府办公厅（室）及相关机构事务支出</t>
        </is>
      </c>
      <c r="E9" s="24" t="n">
        <v>116286.0</v>
      </c>
      <c r="F9" s="24" t="n">
        <v>116286.0</v>
      </c>
      <c r="G9" s="24" t="n">
        <v>0.0</v>
      </c>
      <c r="H9" s="24" t="n">
        <v>0.0</v>
      </c>
      <c r="I9" s="24" t="n">
        <v>0.0</v>
      </c>
      <c r="J9" s="24" t="n">
        <v>0.0</v>
      </c>
      <c r="K9" s="24" t="n">
        <v>0.0</v>
      </c>
      <c r="L9" s="26" t="n">
        <v>0.0</v>
      </c>
    </row>
    <row r="10" customHeight="true" ht="15.0">
      <c r="A10" s="172" t="inlineStr">
        <is>
          <t>2012901</t>
        </is>
      </c>
      <c r="B10" s="174"/>
      <c r="C10" s="174"/>
      <c r="D10" s="30" t="inlineStr">
        <is>
          <t>行政运行</t>
        </is>
      </c>
      <c r="E10" s="24" t="n">
        <v>102229.09</v>
      </c>
      <c r="F10" s="24" t="n">
        <v>102229.09</v>
      </c>
      <c r="G10" s="24" t="n">
        <v>0.0</v>
      </c>
      <c r="H10" s="24" t="n">
        <v>0.0</v>
      </c>
      <c r="I10" s="24" t="n">
        <v>0.0</v>
      </c>
      <c r="J10" s="24" t="n">
        <v>0.0</v>
      </c>
      <c r="K10" s="24" t="n">
        <v>0.0</v>
      </c>
      <c r="L10" s="26" t="n">
        <v>0.0</v>
      </c>
    </row>
    <row r="11" customHeight="true" ht="15.0">
      <c r="A11" s="172" t="inlineStr">
        <is>
          <t>2012999</t>
        </is>
      </c>
      <c r="B11" s="174"/>
      <c r="C11" s="174"/>
      <c r="D11" s="30" t="inlineStr">
        <is>
          <t>其他群众团体事务支出</t>
        </is>
      </c>
      <c r="E11" s="24" t="n">
        <v>85926.0</v>
      </c>
      <c r="F11" s="24" t="n">
        <v>85926.0</v>
      </c>
      <c r="G11" s="24" t="n">
        <v>0.0</v>
      </c>
      <c r="H11" s="24" t="n">
        <v>0.0</v>
      </c>
      <c r="I11" s="24" t="n">
        <v>0.0</v>
      </c>
      <c r="J11" s="24" t="n">
        <v>0.0</v>
      </c>
      <c r="K11" s="24" t="n">
        <v>0.0</v>
      </c>
      <c r="L11" s="26" t="n">
        <v>0.0</v>
      </c>
    </row>
    <row r="12" customHeight="true" ht="15.0">
      <c r="A12" s="172" t="inlineStr">
        <is>
          <t>2013201</t>
        </is>
      </c>
      <c r="B12" s="174"/>
      <c r="C12" s="174"/>
      <c r="D12" s="30" t="inlineStr">
        <is>
          <t>行政运行</t>
        </is>
      </c>
      <c r="E12" s="24" t="n">
        <v>203685.17</v>
      </c>
      <c r="F12" s="24" t="n">
        <v>203685.17</v>
      </c>
      <c r="G12" s="24" t="n">
        <v>0.0</v>
      </c>
      <c r="H12" s="24" t="n">
        <v>0.0</v>
      </c>
      <c r="I12" s="24" t="n">
        <v>0.0</v>
      </c>
      <c r="J12" s="24" t="n">
        <v>0.0</v>
      </c>
      <c r="K12" s="24" t="n">
        <v>0.0</v>
      </c>
      <c r="L12" s="26" t="n">
        <v>0.0</v>
      </c>
    </row>
    <row r="13" customHeight="true" ht="15.0">
      <c r="A13" s="172" t="inlineStr">
        <is>
          <t>2013299</t>
        </is>
      </c>
      <c r="B13" s="174"/>
      <c r="C13" s="174"/>
      <c r="D13" s="30" t="inlineStr">
        <is>
          <t>其他组织事务支出</t>
        </is>
      </c>
      <c r="E13" s="24" t="n">
        <v>313811.12</v>
      </c>
      <c r="F13" s="24" t="n">
        <v>313811.12</v>
      </c>
      <c r="G13" s="24" t="n">
        <v>0.0</v>
      </c>
      <c r="H13" s="24" t="n">
        <v>0.0</v>
      </c>
      <c r="I13" s="24" t="n">
        <v>0.0</v>
      </c>
      <c r="J13" s="24" t="n">
        <v>0.0</v>
      </c>
      <c r="K13" s="24" t="n">
        <v>0.0</v>
      </c>
      <c r="L13" s="26" t="n">
        <v>0.0</v>
      </c>
    </row>
    <row r="14" customHeight="true" ht="15.0">
      <c r="A14" s="172" t="inlineStr">
        <is>
          <t>2013699</t>
        </is>
      </c>
      <c r="B14" s="174"/>
      <c r="C14" s="174"/>
      <c r="D14" s="30" t="inlineStr">
        <is>
          <t>其他共产党事务支出</t>
        </is>
      </c>
      <c r="E14" s="24" t="n">
        <v>302098.88</v>
      </c>
      <c r="F14" s="24" t="n">
        <v>302098.88</v>
      </c>
      <c r="G14" s="24" t="n">
        <v>0.0</v>
      </c>
      <c r="H14" s="24" t="n">
        <v>0.0</v>
      </c>
      <c r="I14" s="24" t="n">
        <v>0.0</v>
      </c>
      <c r="J14" s="24" t="n">
        <v>0.0</v>
      </c>
      <c r="K14" s="24" t="n">
        <v>0.0</v>
      </c>
      <c r="L14" s="26" t="n">
        <v>0.0</v>
      </c>
    </row>
    <row r="15" customHeight="true" ht="15.0">
      <c r="A15" s="172" t="inlineStr">
        <is>
          <t>2080501</t>
        </is>
      </c>
      <c r="B15" s="174"/>
      <c r="C15" s="174"/>
      <c r="D15" s="30" t="inlineStr">
        <is>
          <t>行政单位离退休</t>
        </is>
      </c>
      <c r="E15" s="24" t="n">
        <v>345467.5</v>
      </c>
      <c r="F15" s="24" t="n">
        <v>345467.5</v>
      </c>
      <c r="G15" s="24" t="n">
        <v>0.0</v>
      </c>
      <c r="H15" s="24" t="n">
        <v>0.0</v>
      </c>
      <c r="I15" s="24" t="n">
        <v>0.0</v>
      </c>
      <c r="J15" s="24" t="n">
        <v>0.0</v>
      </c>
      <c r="K15" s="24" t="n">
        <v>0.0</v>
      </c>
      <c r="L15" s="26" t="n">
        <v>0.0</v>
      </c>
    </row>
    <row r="16" customHeight="true" ht="15.0">
      <c r="A16" s="172" t="inlineStr">
        <is>
          <t>2130599</t>
        </is>
      </c>
      <c r="B16" s="174"/>
      <c r="C16" s="174"/>
      <c r="D16" s="30" t="inlineStr">
        <is>
          <t>其他巩固脱贫攻坚成果衔接乡村振兴支出</t>
        </is>
      </c>
      <c r="E16" s="24" t="n">
        <v>150000.0</v>
      </c>
      <c r="F16" s="24" t="n">
        <v>150000.0</v>
      </c>
      <c r="G16" s="24" t="n">
        <v>0.0</v>
      </c>
      <c r="H16" s="24" t="n">
        <v>0.0</v>
      </c>
      <c r="I16" s="24" t="n">
        <v>0.0</v>
      </c>
      <c r="J16" s="24" t="n">
        <v>0.0</v>
      </c>
      <c r="K16" s="24" t="n">
        <v>0.0</v>
      </c>
      <c r="L16" s="26" t="n">
        <v>0.0</v>
      </c>
    </row>
    <row r="17" customHeight="true" ht="15.0">
      <c r="A17" s="172" t="inlineStr">
        <is>
          <t>2299999</t>
        </is>
      </c>
      <c r="B17" s="174"/>
      <c r="C17" s="174"/>
      <c r="D17" s="30" t="inlineStr">
        <is>
          <t>其他支出</t>
        </is>
      </c>
      <c r="E17" s="24" t="n">
        <f>'Z03 收入决算表'!F17 + 'Z03 收入决算表'!G17 + 'Z03 收入决算表'!H17 + 'Z03 收入决算表'!J17 + 'Z03 收入决算表'!K17 + 'Z03 收入决算表'!L17</f>
        <v>743152.0</v>
      </c>
      <c r="F17" s="24" t="n">
        <v>743152.0</v>
      </c>
      <c r="G17" s="24" t="n">
        <v>0.0</v>
      </c>
      <c r="H17" s="24" t="n">
        <v>0.0</v>
      </c>
      <c r="I17" s="24" t="n">
        <v>0.0</v>
      </c>
      <c r="J17" s="24" t="n">
        <v>0.0</v>
      </c>
      <c r="K17" s="24" t="n">
        <v>0.0</v>
      </c>
      <c r="L17" s="26" t="n">
        <v>0.0</v>
      </c>
    </row>
  </sheetData>
  <mergeCells count="26">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7.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5560658.85</v>
      </c>
      <c r="F6" s="24" t="n">
        <f>SUM('Z04 支出决算表'!F7)</f>
        <v>2506020.46</v>
      </c>
      <c r="G6" s="24" t="n">
        <f>SUM('Z04 支出决算表'!G7)</f>
        <v>3054638.39</v>
      </c>
      <c r="H6" s="24" t="n">
        <f>SUM('Z04 支出决算表'!H7)</f>
        <v>0.0</v>
      </c>
      <c r="I6" s="24" t="n">
        <f>SUM('Z04 支出决算表'!I7)</f>
        <v>0.0</v>
      </c>
      <c r="J6" s="26" t="n">
        <f>SUM('Z04 支出决算表'!J7)</f>
        <v>0.0</v>
      </c>
    </row>
    <row r="7" customHeight="true" ht="15.0">
      <c r="A7" s="172" t="inlineStr">
        <is>
          <t>2010101</t>
        </is>
      </c>
      <c r="B7" s="174"/>
      <c r="C7" s="174"/>
      <c r="D7" s="30" t="inlineStr">
        <is>
          <t>行政运行</t>
        </is>
      </c>
      <c r="E7" s="24" t="n">
        <v>2178920.2</v>
      </c>
      <c r="F7" s="24" t="n">
        <v>2178920.2</v>
      </c>
      <c r="G7" s="24" t="n">
        <v>0.0</v>
      </c>
      <c r="H7" s="24" t="n">
        <v>0.0</v>
      </c>
      <c r="I7" s="24" t="n">
        <v>0.0</v>
      </c>
      <c r="J7" s="26" t="n">
        <v>0.0</v>
      </c>
    </row>
    <row r="8" customHeight="true" ht="15.0">
      <c r="A8" s="172" t="inlineStr">
        <is>
          <t>2010301</t>
        </is>
      </c>
      <c r="B8" s="174"/>
      <c r="C8" s="174"/>
      <c r="D8" s="30" t="inlineStr">
        <is>
          <t>行政运行</t>
        </is>
      </c>
      <c r="E8" s="24" t="n">
        <v>1019082.89</v>
      </c>
      <c r="F8" s="24" t="n">
        <v>79932.0</v>
      </c>
      <c r="G8" s="24" t="n">
        <v>939150.89</v>
      </c>
      <c r="H8" s="24" t="n">
        <v>0.0</v>
      </c>
      <c r="I8" s="24" t="n">
        <v>0.0</v>
      </c>
      <c r="J8" s="26" t="n">
        <v>0.0</v>
      </c>
    </row>
    <row r="9" customHeight="true" ht="15.0">
      <c r="A9" s="172" t="inlineStr">
        <is>
          <t>2010399</t>
        </is>
      </c>
      <c r="B9" s="174"/>
      <c r="C9" s="174"/>
      <c r="D9" s="30" t="inlineStr">
        <is>
          <t>其他政府办公厅（室）及相关机构事务支出</t>
        </is>
      </c>
      <c r="E9" s="24" t="n">
        <v>116286.0</v>
      </c>
      <c r="F9" s="24" t="n">
        <v>0.0</v>
      </c>
      <c r="G9" s="24" t="n">
        <v>116286.0</v>
      </c>
      <c r="H9" s="24" t="n">
        <v>0.0</v>
      </c>
      <c r="I9" s="24" t="n">
        <v>0.0</v>
      </c>
      <c r="J9" s="26" t="n">
        <v>0.0</v>
      </c>
    </row>
    <row r="10" customHeight="true" ht="15.0">
      <c r="A10" s="172" t="inlineStr">
        <is>
          <t>2012901</t>
        </is>
      </c>
      <c r="B10" s="174"/>
      <c r="C10" s="174"/>
      <c r="D10" s="30" t="inlineStr">
        <is>
          <t>行政运行</t>
        </is>
      </c>
      <c r="E10" s="24" t="n">
        <v>102229.09</v>
      </c>
      <c r="F10" s="24" t="n">
        <v>43483.09</v>
      </c>
      <c r="G10" s="24" t="n">
        <v>58746.0</v>
      </c>
      <c r="H10" s="24" t="n">
        <v>0.0</v>
      </c>
      <c r="I10" s="24" t="n">
        <v>0.0</v>
      </c>
      <c r="J10" s="26" t="n">
        <v>0.0</v>
      </c>
    </row>
    <row r="11" customHeight="true" ht="15.0">
      <c r="A11" s="172" t="inlineStr">
        <is>
          <t>2012999</t>
        </is>
      </c>
      <c r="B11" s="174"/>
      <c r="C11" s="174"/>
      <c r="D11" s="30" t="inlineStr">
        <is>
          <t>其他群众团体事务支出</t>
        </is>
      </c>
      <c r="E11" s="24" t="n">
        <v>85926.0</v>
      </c>
      <c r="F11" s="24" t="n">
        <v>0.0</v>
      </c>
      <c r="G11" s="24" t="n">
        <v>85926.0</v>
      </c>
      <c r="H11" s="24" t="n">
        <v>0.0</v>
      </c>
      <c r="I11" s="24" t="n">
        <v>0.0</v>
      </c>
      <c r="J11" s="26" t="n">
        <v>0.0</v>
      </c>
    </row>
    <row r="12" customHeight="true" ht="15.0">
      <c r="A12" s="172" t="inlineStr">
        <is>
          <t>2013201</t>
        </is>
      </c>
      <c r="B12" s="174"/>
      <c r="C12" s="174"/>
      <c r="D12" s="30" t="inlineStr">
        <is>
          <t>行政运行</t>
        </is>
      </c>
      <c r="E12" s="24" t="n">
        <v>203685.17</v>
      </c>
      <c r="F12" s="24" t="n">
        <v>203685.17</v>
      </c>
      <c r="G12" s="24" t="n">
        <v>0.0</v>
      </c>
      <c r="H12" s="24" t="n">
        <v>0.0</v>
      </c>
      <c r="I12" s="24" t="n">
        <v>0.0</v>
      </c>
      <c r="J12" s="26" t="n">
        <v>0.0</v>
      </c>
    </row>
    <row r="13" customHeight="true" ht="15.0">
      <c r="A13" s="172" t="inlineStr">
        <is>
          <t>2013299</t>
        </is>
      </c>
      <c r="B13" s="174"/>
      <c r="C13" s="174"/>
      <c r="D13" s="30" t="inlineStr">
        <is>
          <t>其他组织事务支出</t>
        </is>
      </c>
      <c r="E13" s="24" t="n">
        <v>313811.12</v>
      </c>
      <c r="F13" s="24" t="n">
        <v>0.0</v>
      </c>
      <c r="G13" s="24" t="n">
        <v>313811.12</v>
      </c>
      <c r="H13" s="24" t="n">
        <v>0.0</v>
      </c>
      <c r="I13" s="24" t="n">
        <v>0.0</v>
      </c>
      <c r="J13" s="26" t="n">
        <v>0.0</v>
      </c>
    </row>
    <row r="14" customHeight="true" ht="15.0">
      <c r="A14" s="172" t="inlineStr">
        <is>
          <t>2013699</t>
        </is>
      </c>
      <c r="B14" s="174"/>
      <c r="C14" s="174"/>
      <c r="D14" s="30" t="inlineStr">
        <is>
          <t>其他共产党事务支出</t>
        </is>
      </c>
      <c r="E14" s="24" t="n">
        <v>302098.88</v>
      </c>
      <c r="F14" s="24" t="n">
        <v>0.0</v>
      </c>
      <c r="G14" s="24" t="n">
        <v>302098.88</v>
      </c>
      <c r="H14" s="24" t="n">
        <v>0.0</v>
      </c>
      <c r="I14" s="24" t="n">
        <v>0.0</v>
      </c>
      <c r="J14" s="26" t="n">
        <v>0.0</v>
      </c>
    </row>
    <row r="15" customHeight="true" ht="15.0">
      <c r="A15" s="172" t="inlineStr">
        <is>
          <t>2080501</t>
        </is>
      </c>
      <c r="B15" s="174"/>
      <c r="C15" s="174"/>
      <c r="D15" s="30" t="inlineStr">
        <is>
          <t>行政单位离退休</t>
        </is>
      </c>
      <c r="E15" s="24" t="n">
        <v>345467.5</v>
      </c>
      <c r="F15" s="24" t="n">
        <v>0.0</v>
      </c>
      <c r="G15" s="24" t="n">
        <v>345467.5</v>
      </c>
      <c r="H15" s="24" t="n">
        <v>0.0</v>
      </c>
      <c r="I15" s="24" t="n">
        <v>0.0</v>
      </c>
      <c r="J15" s="26" t="n">
        <v>0.0</v>
      </c>
    </row>
    <row r="16" customHeight="true" ht="15.0">
      <c r="A16" s="172" t="inlineStr">
        <is>
          <t>2130599</t>
        </is>
      </c>
      <c r="B16" s="174"/>
      <c r="C16" s="174"/>
      <c r="D16" s="30" t="inlineStr">
        <is>
          <t>其他巩固脱贫攻坚成果衔接乡村振兴支出</t>
        </is>
      </c>
      <c r="E16" s="24" t="n">
        <v>150000.0</v>
      </c>
      <c r="F16" s="24" t="n">
        <v>0.0</v>
      </c>
      <c r="G16" s="24" t="n">
        <v>150000.0</v>
      </c>
      <c r="H16" s="24" t="n">
        <v>0.0</v>
      </c>
      <c r="I16" s="24" t="n">
        <v>0.0</v>
      </c>
      <c r="J16" s="26" t="n">
        <v>0.0</v>
      </c>
    </row>
    <row r="17" customHeight="true" ht="15.0">
      <c r="A17" s="172" t="inlineStr">
        <is>
          <t>2299999</t>
        </is>
      </c>
      <c r="B17" s="174"/>
      <c r="C17" s="174"/>
      <c r="D17" s="30" t="inlineStr">
        <is>
          <t>其他支出</t>
        </is>
      </c>
      <c r="E17" s="24" t="n">
        <f>('Z04 支出决算表'!F17+'Z04 支出决算表'!G17+'Z04 支出决算表'!H17+'Z04 支出决算表'!I17+'Z04 支出决算表'!J17)</f>
        <v>743152.0</v>
      </c>
      <c r="F17" s="24" t="n">
        <f>'Z04 支出决算表'!F17</f>
        <v>0.0</v>
      </c>
      <c r="G17" s="24" t="n">
        <f>'Z04 支出决算表'!G17</f>
        <v>743152.0</v>
      </c>
      <c r="H17" s="24" t="n">
        <v>0.0</v>
      </c>
      <c r="I17" s="24" t="n">
        <f>'Z04 支出决算表'!I17</f>
        <v>0.0</v>
      </c>
      <c r="J17" s="26" t="n">
        <v>0.0</v>
      </c>
    </row>
  </sheetData>
  <mergeCells count="23">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D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5560658.85</v>
      </c>
      <c r="F6" s="24" t="n">
        <f>SUM('Z05 支出决算明细表'!F7)</f>
        <v>2348903.2</v>
      </c>
      <c r="G6" s="24" t="n">
        <f>SUM('Z05 支出决算明细表'!G7)</f>
        <v>786428.0</v>
      </c>
      <c r="H6" s="24" t="n">
        <f>SUM('Z05 支出决算明细表'!H7)</f>
        <v>496128.0</v>
      </c>
      <c r="I6" s="24" t="n">
        <f>SUM('Z05 支出决算明细表'!I7)</f>
        <v>103855.0</v>
      </c>
      <c r="J6" s="24" t="n">
        <f>SUM('Z05 支出决算明细表'!J7)</f>
        <v>0.0</v>
      </c>
      <c r="K6" s="24" t="n">
        <f>SUM('Z05 支出决算明细表'!K7)</f>
        <v>524260.0</v>
      </c>
      <c r="L6" s="24" t="n">
        <f>SUM('Z05 支出决算明细表'!L7)</f>
        <v>105592.32</v>
      </c>
      <c r="M6" s="24" t="n">
        <f>SUM('Z05 支出决算明细表'!M7)</f>
        <v>51223.68</v>
      </c>
      <c r="N6" s="24" t="n">
        <f>SUM('Z05 支出决算明细表'!N7)</f>
        <v>19866.24</v>
      </c>
      <c r="O6" s="24" t="n">
        <f>SUM('Z05 支出决算明细表'!O7)</f>
        <v>0.0</v>
      </c>
      <c r="P6" s="24" t="n">
        <f>SUM('Z05 支出决算明细表'!P7)</f>
        <v>117.96</v>
      </c>
      <c r="Q6" s="24" t="n">
        <f>SUM('Z05 支出决算明细表'!Q7)</f>
        <v>181500.0</v>
      </c>
      <c r="R6" s="24" t="n">
        <f>SUM('Z05 支出决算明细表'!R7)</f>
        <v>0.0</v>
      </c>
      <c r="S6" s="24" t="n">
        <f>SUM('Z05 支出决算明细表'!S7)</f>
        <v>79932.0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3035255.65</v>
      </c>
      <c r="U6" s="24" t="n">
        <f>SUM('Z05 支出决算明细表'!U7)</f>
        <v>132230.28</v>
      </c>
      <c r="V6" s="24" t="n">
        <f>SUM('Z05 支出决算明细表'!V7)</f>
        <v>73097.0</v>
      </c>
      <c r="W6" s="24" t="n">
        <f>SUM('Z05 支出决算明细表'!W7)</f>
        <v>0.0</v>
      </c>
      <c r="X6" s="24" t="n">
        <f>SUM('Z05 支出决算明细表'!X7)</f>
        <v>0.0</v>
      </c>
      <c r="Y6" s="24" t="n">
        <f>SUM('Z05 支出决算明细表'!Y7)</f>
        <v>595.0</v>
      </c>
      <c r="Z6" s="24" t="n">
        <f>SUM('Z05 支出决算明细表'!Z7)</f>
        <v>0.0</v>
      </c>
      <c r="AA6" s="24" t="n">
        <f>SUM('Z05 支出决算明细表'!AA7)</f>
        <v>1000.0</v>
      </c>
      <c r="AB6" s="24" t="n">
        <f>SUM('Z05 支出决算明细表'!AB7)</f>
        <v>0.0</v>
      </c>
      <c r="AC6" s="24" t="n">
        <f>SUM('Z05 支出决算明细表'!AC7)</f>
        <v>0.0</v>
      </c>
      <c r="AD6" s="24" t="n">
        <f>SUM('Z05 支出决算明细表'!AD7)</f>
        <v>50617.08</v>
      </c>
      <c r="AE6" s="24" t="n">
        <f>SUM('Z05 支出决算明细表'!AE7)</f>
        <v>0.0</v>
      </c>
      <c r="AF6" s="24" t="n">
        <f>SUM('Z05 支出决算明细表'!AF7)</f>
        <v>14036.0</v>
      </c>
      <c r="AG6" s="24" t="n">
        <f>SUM('Z05 支出决算明细表'!AG7)</f>
        <v>0.0</v>
      </c>
      <c r="AH6" s="24" t="n">
        <f>SUM('Z05 支出决算明细表'!AH7)</f>
        <v>1000.0</v>
      </c>
      <c r="AI6" s="24" t="n">
        <f>SUM('Z05 支出决算明细表'!AI7)</f>
        <v>35840.0</v>
      </c>
      <c r="AJ6" s="24" t="n">
        <f>SUM('Z05 支出决算明细表'!AJ7)</f>
        <v>2800.0</v>
      </c>
      <c r="AK6" s="24" t="n">
        <f>SUM('Z05 支出决算明细表'!AK7)</f>
        <v>0.0</v>
      </c>
      <c r="AL6" s="24" t="n">
        <f>SUM('Z05 支出决算明细表'!AL7)</f>
        <v>0.0</v>
      </c>
      <c r="AM6" s="24" t="n">
        <f>SUM('Z05 支出决算明细表'!AM7)</f>
        <v>0.0</v>
      </c>
      <c r="AN6" s="24" t="n">
        <f>SUM('Z05 支出决算明细表'!AN7)</f>
        <v>1276.0</v>
      </c>
      <c r="AO6" s="24" t="n">
        <f>SUM('Z05 支出决算明细表'!AO7)</f>
        <v>2538240.29</v>
      </c>
      <c r="AP6" s="24" t="n">
        <f>SUM('Z05 支出决算明细表'!AP7)</f>
        <v>58746.0</v>
      </c>
      <c r="AQ6" s="24" t="n">
        <f>SUM('Z05 支出决算明细表'!AQ7)</f>
        <v>0.0</v>
      </c>
      <c r="AR6" s="24" t="n">
        <f>SUM('Z05 支出决算明细表'!AR7)</f>
        <v>0.0</v>
      </c>
      <c r="AS6" s="24" t="n">
        <f>SUM('Z05 支出决算明细表'!AS7)</f>
        <v>3228.0</v>
      </c>
      <c r="AT6" s="24" t="n">
        <f>SUM('Z05 支出决算明细表'!AT7)</f>
        <v>0.0</v>
      </c>
      <c r="AU6" s="24" t="n">
        <f>SUM('Z05 支出决算明细表'!AU7)</f>
        <v>122550.0</v>
      </c>
      <c r="AV6" s="24" t="n">
        <f>SUM('Z05 支出决算明细表'!AV7)</f>
        <v>19000.0</v>
      </c>
      <c r="AW6" s="24" t="n">
        <f>SUM('Z05 支出决算明细表'!AW7)</f>
        <v>0.0</v>
      </c>
      <c r="AX6" s="24" t="n">
        <f>SUM('Z05 支出决算明细表'!AX7)</f>
        <v>0.0</v>
      </c>
      <c r="AY6" s="24" t="n">
        <f>SUM('Z05 支出决算明细表'!AY7)</f>
        <v>0.0</v>
      </c>
      <c r="AZ6" s="24" t="n">
        <f>SUM('Z05 支出决算明细表'!AZ7)</f>
        <v>0.0</v>
      </c>
      <c r="BA6" s="24" t="n">
        <f>SUM('Z05 支出决算明细表'!BA7)</f>
        <v>19000.0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157500.0</v>
      </c>
      <c r="CB6" s="24" t="n">
        <f>SUM('Z05 支出决算明细表'!CB7)</f>
        <v>0.0</v>
      </c>
      <c r="CC6" s="24" t="n">
        <f>SUM('Z05 支出决算明细表'!CC7)</f>
        <v>7500.0</v>
      </c>
      <c r="CD6" s="24" t="n">
        <f>SUM('Z05 支出决算明细表'!CD7)</f>
        <v>0.0</v>
      </c>
      <c r="CE6" s="24" t="n">
        <f>SUM('Z05 支出决算明细表'!CE7)</f>
        <v>150000.0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2010101</t>
        </is>
      </c>
      <c r="B7" s="174"/>
      <c r="C7" s="174"/>
      <c r="D7" s="30" t="inlineStr">
        <is>
          <t>行政运行</t>
        </is>
      </c>
      <c r="E7" s="24" t="n">
        <v>2178920.2</v>
      </c>
      <c r="F7" s="24" t="n">
        <v>2165116.2</v>
      </c>
      <c r="G7" s="24" t="n">
        <v>786428.0</v>
      </c>
      <c r="H7" s="24" t="n">
        <v>496128.0</v>
      </c>
      <c r="I7" s="24" t="n">
        <v>0.0</v>
      </c>
      <c r="J7" s="24" t="n">
        <v>0.0</v>
      </c>
      <c r="K7" s="24" t="n">
        <v>524260.0</v>
      </c>
      <c r="L7" s="24" t="n">
        <v>105592.32</v>
      </c>
      <c r="M7" s="24" t="n">
        <v>51223.68</v>
      </c>
      <c r="N7" s="24" t="n">
        <v>19866.24</v>
      </c>
      <c r="O7" s="24" t="n">
        <v>0.0</v>
      </c>
      <c r="P7" s="24" t="n">
        <v>117.96</v>
      </c>
      <c r="Q7" s="24" t="n">
        <v>181500.0</v>
      </c>
      <c r="R7" s="24" t="n">
        <v>0.0</v>
      </c>
      <c r="S7" s="24" t="n">
        <v>0.0</v>
      </c>
      <c r="T7" s="24" t="n">
        <v>13804.0</v>
      </c>
      <c r="U7" s="24" t="n">
        <v>5986.0</v>
      </c>
      <c r="V7" s="24" t="n">
        <v>0.0</v>
      </c>
      <c r="W7" s="24" t="n">
        <v>0.0</v>
      </c>
      <c r="X7" s="24" t="n">
        <v>0.0</v>
      </c>
      <c r="Y7" s="24" t="n">
        <v>0.0</v>
      </c>
      <c r="Z7" s="24" t="n">
        <v>0.0</v>
      </c>
      <c r="AA7" s="24" t="n">
        <v>0.0</v>
      </c>
      <c r="AB7" s="24" t="n">
        <v>0.0</v>
      </c>
      <c r="AC7" s="24" t="n">
        <v>0.0</v>
      </c>
      <c r="AD7" s="24" t="n">
        <v>7000.0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818.0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2010301</t>
        </is>
      </c>
      <c r="B8" s="174"/>
      <c r="C8" s="174"/>
      <c r="D8" s="30" t="inlineStr">
        <is>
          <t>行政运行</t>
        </is>
      </c>
      <c r="E8" s="24" t="n">
        <v>1019082.89</v>
      </c>
      <c r="F8" s="24" t="n">
        <v>79932.0</v>
      </c>
      <c r="G8" s="24" t="n">
        <v>0.0</v>
      </c>
      <c r="H8" s="24" t="n">
        <v>0.0</v>
      </c>
      <c r="I8" s="24" t="n">
        <v>0.0</v>
      </c>
      <c r="J8" s="24" t="n">
        <v>0.0</v>
      </c>
      <c r="K8" s="24" t="n">
        <v>0.0</v>
      </c>
      <c r="L8" s="24" t="n">
        <v>0.0</v>
      </c>
      <c r="M8" s="24" t="n">
        <v>0.0</v>
      </c>
      <c r="N8" s="24" t="n">
        <v>0.0</v>
      </c>
      <c r="O8" s="24" t="n">
        <v>0.0</v>
      </c>
      <c r="P8" s="24" t="n">
        <v>0.0</v>
      </c>
      <c r="Q8" s="24" t="n">
        <v>0.0</v>
      </c>
      <c r="R8" s="24" t="n">
        <v>0.0</v>
      </c>
      <c r="S8" s="24" t="n">
        <v>79932.0</v>
      </c>
      <c r="T8" s="24" t="n">
        <v>939150.89</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939150.89</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2010399</t>
        </is>
      </c>
      <c r="B9" s="174"/>
      <c r="C9" s="174"/>
      <c r="D9" s="30" t="inlineStr">
        <is>
          <t>其他政府办公厅（室）及相关机构事务支出</t>
        </is>
      </c>
      <c r="E9" s="24" t="n">
        <v>116286.0</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109286.0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109286.0</v>
      </c>
      <c r="AP9" s="24" t="n">
        <v>0.0</v>
      </c>
      <c r="AQ9" s="24" t="n">
        <v>0.0</v>
      </c>
      <c r="AR9" s="24" t="n">
        <v>0.0</v>
      </c>
      <c r="AS9" s="24" t="n">
        <v>0.0</v>
      </c>
      <c r="AT9" s="24" t="n">
        <v>0.0</v>
      </c>
      <c r="AU9" s="24" t="n">
        <v>0.0</v>
      </c>
      <c r="AV9" s="24" t="n">
        <v>7000.0</v>
      </c>
      <c r="AW9" s="24" t="n">
        <v>0.0</v>
      </c>
      <c r="AX9" s="24" t="n">
        <v>0.0</v>
      </c>
      <c r="AY9" s="24" t="n">
        <v>0.0</v>
      </c>
      <c r="AZ9" s="24" t="n">
        <v>0.0</v>
      </c>
      <c r="BA9" s="24" t="n">
        <v>7000.0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2012901</t>
        </is>
      </c>
      <c r="B10" s="174"/>
      <c r="C10" s="174"/>
      <c r="D10" s="30" t="inlineStr">
        <is>
          <t>行政运行</t>
        </is>
      </c>
      <c r="E10" s="24" t="n">
        <v>102229.09</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102229.09</v>
      </c>
      <c r="U10" s="24" t="n">
        <v>28888.09</v>
      </c>
      <c r="V10" s="24" t="n">
        <v>3800.0</v>
      </c>
      <c r="W10" s="24" t="n">
        <v>0.0</v>
      </c>
      <c r="X10" s="24" t="n">
        <v>0.0</v>
      </c>
      <c r="Y10" s="24" t="n">
        <v>595.0</v>
      </c>
      <c r="Z10" s="24" t="n">
        <v>0.0</v>
      </c>
      <c r="AA10" s="24" t="n">
        <v>1000.0</v>
      </c>
      <c r="AB10" s="24" t="n">
        <v>0.0</v>
      </c>
      <c r="AC10" s="24" t="n">
        <v>0.0</v>
      </c>
      <c r="AD10" s="24" t="n">
        <v>1684.0</v>
      </c>
      <c r="AE10" s="24" t="n">
        <v>0.0</v>
      </c>
      <c r="AF10" s="24" t="n">
        <v>0.0</v>
      </c>
      <c r="AG10" s="24" t="n">
        <v>0.0</v>
      </c>
      <c r="AH10" s="24" t="n">
        <v>0.0</v>
      </c>
      <c r="AI10" s="24" t="n">
        <v>240.0</v>
      </c>
      <c r="AJ10" s="24" t="n">
        <v>2800.0</v>
      </c>
      <c r="AK10" s="24" t="n">
        <v>0.0</v>
      </c>
      <c r="AL10" s="24" t="n">
        <v>0.0</v>
      </c>
      <c r="AM10" s="24" t="n">
        <v>0.0</v>
      </c>
      <c r="AN10" s="24" t="n">
        <v>1276.0</v>
      </c>
      <c r="AO10" s="24" t="n">
        <v>0.0</v>
      </c>
      <c r="AP10" s="24" t="n">
        <v>58746.0</v>
      </c>
      <c r="AQ10" s="24" t="n">
        <v>0.0</v>
      </c>
      <c r="AR10" s="24" t="n">
        <v>0.0</v>
      </c>
      <c r="AS10" s="24" t="n">
        <v>0.0</v>
      </c>
      <c r="AT10" s="24" t="n">
        <v>0.0</v>
      </c>
      <c r="AU10" s="24" t="n">
        <v>3200.0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2012999</t>
        </is>
      </c>
      <c r="B11" s="174"/>
      <c r="C11" s="174"/>
      <c r="D11" s="30" t="inlineStr">
        <is>
          <t>其他群众团体事务支出</t>
        </is>
      </c>
      <c r="E11" s="24" t="n">
        <v>85926.0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66426.0</v>
      </c>
      <c r="U11" s="24" t="n">
        <v>22326.0</v>
      </c>
      <c r="V11" s="24" t="n">
        <v>13100.0</v>
      </c>
      <c r="W11" s="24" t="n">
        <v>0.0</v>
      </c>
      <c r="X11" s="24" t="n">
        <v>0.0</v>
      </c>
      <c r="Y11" s="24" t="n">
        <v>0.0</v>
      </c>
      <c r="Z11" s="24" t="n">
        <v>0.0</v>
      </c>
      <c r="AA11" s="24" t="n">
        <v>0.0</v>
      </c>
      <c r="AB11" s="24" t="n">
        <v>0.0</v>
      </c>
      <c r="AC11" s="24" t="n">
        <v>0.0</v>
      </c>
      <c r="AD11" s="24" t="n">
        <v>0.0</v>
      </c>
      <c r="AE11" s="24" t="n">
        <v>0.0</v>
      </c>
      <c r="AF11" s="24" t="n">
        <v>0.0</v>
      </c>
      <c r="AG11" s="24" t="n">
        <v>0.0</v>
      </c>
      <c r="AH11" s="24" t="n">
        <v>1000.0</v>
      </c>
      <c r="AI11" s="24" t="n">
        <v>0.0</v>
      </c>
      <c r="AJ11" s="24" t="n">
        <v>0.0</v>
      </c>
      <c r="AK11" s="24" t="n">
        <v>0.0</v>
      </c>
      <c r="AL11" s="24" t="n">
        <v>0.0</v>
      </c>
      <c r="AM11" s="24" t="n">
        <v>0.0</v>
      </c>
      <c r="AN11" s="24" t="n">
        <v>0.0</v>
      </c>
      <c r="AO11" s="24" t="n">
        <v>30000.0</v>
      </c>
      <c r="AP11" s="24" t="n">
        <v>0.0</v>
      </c>
      <c r="AQ11" s="24" t="n">
        <v>0.0</v>
      </c>
      <c r="AR11" s="24" t="n">
        <v>0.0</v>
      </c>
      <c r="AS11" s="24" t="n">
        <v>0.0</v>
      </c>
      <c r="AT11" s="24" t="n">
        <v>0.0</v>
      </c>
      <c r="AU11" s="24" t="n">
        <v>0.0</v>
      </c>
      <c r="AV11" s="24" t="n">
        <v>12000.0</v>
      </c>
      <c r="AW11" s="24" t="n">
        <v>0.0</v>
      </c>
      <c r="AX11" s="24" t="n">
        <v>0.0</v>
      </c>
      <c r="AY11" s="24" t="n">
        <v>0.0</v>
      </c>
      <c r="AZ11" s="24" t="n">
        <v>0.0</v>
      </c>
      <c r="BA11" s="24" t="n">
        <v>12000.0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7500.0</v>
      </c>
      <c r="CB11" s="24" t="n">
        <v>0.0</v>
      </c>
      <c r="CC11" s="24" t="n">
        <v>7500.0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2013201</t>
        </is>
      </c>
      <c r="B12" s="174"/>
      <c r="C12" s="174"/>
      <c r="D12" s="30" t="inlineStr">
        <is>
          <t>行政运行</t>
        </is>
      </c>
      <c r="E12" s="24" t="n">
        <v>203685.17</v>
      </c>
      <c r="F12" s="24" t="n">
        <v>0.0</v>
      </c>
      <c r="G12" s="24" t="n">
        <v>0.0</v>
      </c>
      <c r="H12" s="24" t="n">
        <v>0.0</v>
      </c>
      <c r="I12" s="24" t="n">
        <v>0.0</v>
      </c>
      <c r="J12" s="24" t="n">
        <v>0.0</v>
      </c>
      <c r="K12" s="24" t="n">
        <v>0.0</v>
      </c>
      <c r="L12" s="24" t="n">
        <v>0.0</v>
      </c>
      <c r="M12" s="24" t="n">
        <v>0.0</v>
      </c>
      <c r="N12" s="24" t="n">
        <v>0.0</v>
      </c>
      <c r="O12" s="24" t="n">
        <v>0.0</v>
      </c>
      <c r="P12" s="24" t="n">
        <v>0.0</v>
      </c>
      <c r="Q12" s="24" t="n">
        <v>0.0</v>
      </c>
      <c r="R12" s="24" t="n">
        <v>0.0</v>
      </c>
      <c r="S12" s="24" t="n">
        <v>0.0</v>
      </c>
      <c r="T12" s="24" t="n">
        <v>203685.17</v>
      </c>
      <c r="U12" s="24" t="n">
        <v>51012.59</v>
      </c>
      <c r="V12" s="24" t="n">
        <v>9870.0</v>
      </c>
      <c r="W12" s="24" t="n">
        <v>0.0</v>
      </c>
      <c r="X12" s="24" t="n">
        <v>0.0</v>
      </c>
      <c r="Y12" s="24" t="n">
        <v>0.0</v>
      </c>
      <c r="Z12" s="24" t="n">
        <v>0.0</v>
      </c>
      <c r="AA12" s="24" t="n">
        <v>0.0</v>
      </c>
      <c r="AB12" s="24" t="n">
        <v>0.0</v>
      </c>
      <c r="AC12" s="24" t="n">
        <v>0.0</v>
      </c>
      <c r="AD12" s="24" t="n">
        <v>34335.58</v>
      </c>
      <c r="AE12" s="24" t="n">
        <v>0.0</v>
      </c>
      <c r="AF12" s="24" t="n">
        <v>14036.0</v>
      </c>
      <c r="AG12" s="24" t="n">
        <v>0.0</v>
      </c>
      <c r="AH12" s="24" t="n">
        <v>0.0</v>
      </c>
      <c r="AI12" s="24" t="n">
        <v>0.0</v>
      </c>
      <c r="AJ12" s="24" t="n">
        <v>0.0</v>
      </c>
      <c r="AK12" s="24" t="n">
        <v>0.0</v>
      </c>
      <c r="AL12" s="24" t="n">
        <v>0.0</v>
      </c>
      <c r="AM12" s="24" t="n">
        <v>0.0</v>
      </c>
      <c r="AN12" s="24" t="n">
        <v>0.0</v>
      </c>
      <c r="AO12" s="24" t="n">
        <v>72671.0</v>
      </c>
      <c r="AP12" s="24" t="n">
        <v>0.0</v>
      </c>
      <c r="AQ12" s="24" t="n">
        <v>0.0</v>
      </c>
      <c r="AR12" s="24" t="n">
        <v>0.0</v>
      </c>
      <c r="AS12" s="24" t="n">
        <v>3228.0</v>
      </c>
      <c r="AT12" s="24" t="n">
        <v>0.0</v>
      </c>
      <c r="AU12" s="24" t="n">
        <v>18532.0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2013299</t>
        </is>
      </c>
      <c r="B13" s="174"/>
      <c r="C13" s="174"/>
      <c r="D13" s="30" t="inlineStr">
        <is>
          <t>其他组织事务支出</t>
        </is>
      </c>
      <c r="E13" s="24" t="n">
        <v>313811.12</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313811.12</v>
      </c>
      <c r="U13" s="24" t="n">
        <v>0.0</v>
      </c>
      <c r="V13" s="24" t="n">
        <v>0.0</v>
      </c>
      <c r="W13" s="24" t="n">
        <v>0.0</v>
      </c>
      <c r="X13" s="24" t="n">
        <v>0.0</v>
      </c>
      <c r="Y13" s="24" t="n">
        <v>0.0</v>
      </c>
      <c r="Z13" s="24" t="n">
        <v>0.0</v>
      </c>
      <c r="AA13" s="24" t="n">
        <v>0.0</v>
      </c>
      <c r="AB13" s="24" t="n">
        <v>0.0</v>
      </c>
      <c r="AC13" s="24" t="n">
        <v>0.0</v>
      </c>
      <c r="AD13" s="24" t="n">
        <v>0.0</v>
      </c>
      <c r="AE13" s="24" t="n">
        <v>0.0</v>
      </c>
      <c r="AF13" s="24" t="n">
        <v>0.0</v>
      </c>
      <c r="AG13" s="24" t="n">
        <v>0.0</v>
      </c>
      <c r="AH13" s="24" t="n">
        <v>0.0</v>
      </c>
      <c r="AI13" s="24" t="n">
        <v>35600.0</v>
      </c>
      <c r="AJ13" s="24" t="n">
        <v>0.0</v>
      </c>
      <c r="AK13" s="24" t="n">
        <v>0.0</v>
      </c>
      <c r="AL13" s="24" t="n">
        <v>0.0</v>
      </c>
      <c r="AM13" s="24" t="n">
        <v>0.0</v>
      </c>
      <c r="AN13" s="24" t="n">
        <v>0.0</v>
      </c>
      <c r="AO13" s="24" t="n">
        <v>218211.12</v>
      </c>
      <c r="AP13" s="24" t="n">
        <v>0.0</v>
      </c>
      <c r="AQ13" s="24" t="n">
        <v>0.0</v>
      </c>
      <c r="AR13" s="24" t="n">
        <v>0.0</v>
      </c>
      <c r="AS13" s="24" t="n">
        <v>0.0</v>
      </c>
      <c r="AT13" s="24" t="n">
        <v>0.0</v>
      </c>
      <c r="AU13" s="24" t="n">
        <v>60000.0</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2013699</t>
        </is>
      </c>
      <c r="B14" s="174"/>
      <c r="C14" s="174"/>
      <c r="D14" s="30" t="inlineStr">
        <is>
          <t>其他共产党事务支出</t>
        </is>
      </c>
      <c r="E14" s="24" t="n">
        <v>302098.88</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302098.88</v>
      </c>
      <c r="U14" s="24" t="n">
        <v>24017.6</v>
      </c>
      <c r="V14" s="24" t="n">
        <v>46327.0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211754.28</v>
      </c>
      <c r="AP14" s="24" t="n">
        <v>0.0</v>
      </c>
      <c r="AQ14" s="24" t="n">
        <v>0.0</v>
      </c>
      <c r="AR14" s="24" t="n">
        <v>0.0</v>
      </c>
      <c r="AS14" s="24" t="n">
        <v>0.0</v>
      </c>
      <c r="AT14" s="24" t="n">
        <v>0.0</v>
      </c>
      <c r="AU14" s="24" t="n">
        <v>20000.0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2080501</t>
        </is>
      </c>
      <c r="B15" s="174"/>
      <c r="C15" s="174"/>
      <c r="D15" s="30" t="inlineStr">
        <is>
          <t>行政单位离退休</t>
        </is>
      </c>
      <c r="E15" s="24" t="n">
        <v>345467.5</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345467.5</v>
      </c>
      <c r="U15" s="24" t="n">
        <v>0.0</v>
      </c>
      <c r="V15" s="24" t="n">
        <v>0.0</v>
      </c>
      <c r="W15" s="24" t="n">
        <v>0.0</v>
      </c>
      <c r="X15" s="24" t="n">
        <v>0.0</v>
      </c>
      <c r="Y15" s="24" t="n">
        <v>0.0</v>
      </c>
      <c r="Z15" s="24" t="n">
        <v>0.0</v>
      </c>
      <c r="AA15" s="24" t="n">
        <v>0.0</v>
      </c>
      <c r="AB15" s="24" t="n">
        <v>0.0</v>
      </c>
      <c r="AC15" s="24" t="n">
        <v>0.0</v>
      </c>
      <c r="AD15" s="24" t="n">
        <v>7597.5</v>
      </c>
      <c r="AE15" s="24" t="n">
        <v>0.0</v>
      </c>
      <c r="AF15" s="24" t="n">
        <v>0.0</v>
      </c>
      <c r="AG15" s="24" t="n">
        <v>0.0</v>
      </c>
      <c r="AH15" s="24" t="n">
        <v>0.0</v>
      </c>
      <c r="AI15" s="24" t="n">
        <v>0.0</v>
      </c>
      <c r="AJ15" s="24" t="n">
        <v>0.0</v>
      </c>
      <c r="AK15" s="24" t="n">
        <v>0.0</v>
      </c>
      <c r="AL15" s="24" t="n">
        <v>0.0</v>
      </c>
      <c r="AM15" s="24" t="n">
        <v>0.0</v>
      </c>
      <c r="AN15" s="24" t="n">
        <v>0.0</v>
      </c>
      <c r="AO15" s="24" t="n">
        <v>317870.0</v>
      </c>
      <c r="AP15" s="24" t="n">
        <v>0.0</v>
      </c>
      <c r="AQ15" s="24" t="n">
        <v>0.0</v>
      </c>
      <c r="AR15" s="24" t="n">
        <v>0.0</v>
      </c>
      <c r="AS15" s="24" t="n">
        <v>0.0</v>
      </c>
      <c r="AT15" s="24" t="n">
        <v>0.0</v>
      </c>
      <c r="AU15" s="24" t="n">
        <v>20000.0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2130599</t>
        </is>
      </c>
      <c r="B16" s="174"/>
      <c r="C16" s="174"/>
      <c r="D16" s="30" t="inlineStr">
        <is>
          <t>其他巩固脱贫攻坚成果衔接乡村振兴支出</t>
        </is>
      </c>
      <c r="E16" s="24" t="n">
        <v>150000.0</v>
      </c>
      <c r="F16" s="24" t="n">
        <v>0.0</v>
      </c>
      <c r="G16" s="24" t="n">
        <v>0.0</v>
      </c>
      <c r="H16" s="24" t="n">
        <v>0.0</v>
      </c>
      <c r="I16" s="24" t="n">
        <v>0.0</v>
      </c>
      <c r="J16" s="24" t="n">
        <v>0.0</v>
      </c>
      <c r="K16" s="24" t="n">
        <v>0.0</v>
      </c>
      <c r="L16" s="24" t="n">
        <v>0.0</v>
      </c>
      <c r="M16" s="24" t="n">
        <v>0.0</v>
      </c>
      <c r="N16" s="24" t="n">
        <v>0.0</v>
      </c>
      <c r="O16" s="24" t="n">
        <v>0.0</v>
      </c>
      <c r="P16" s="24" t="n">
        <v>0.0</v>
      </c>
      <c r="Q16" s="24" t="n">
        <v>0.0</v>
      </c>
      <c r="R16" s="24" t="n">
        <v>0.0</v>
      </c>
      <c r="S16" s="24" t="n">
        <v>0.0</v>
      </c>
      <c r="T16" s="24" t="n">
        <v>0.0</v>
      </c>
      <c r="U16" s="24" t="n">
        <v>0.0</v>
      </c>
      <c r="V16" s="24" t="n">
        <v>0.0</v>
      </c>
      <c r="W16" s="24" t="n">
        <v>0.0</v>
      </c>
      <c r="X16" s="24" t="n">
        <v>0.0</v>
      </c>
      <c r="Y16" s="24" t="n">
        <v>0.0</v>
      </c>
      <c r="Z16" s="24" t="n">
        <v>0.0</v>
      </c>
      <c r="AA16" s="24" t="n">
        <v>0.0</v>
      </c>
      <c r="AB16" s="24" t="n">
        <v>0.0</v>
      </c>
      <c r="AC16" s="24" t="n">
        <v>0.0</v>
      </c>
      <c r="AD16" s="24" t="n">
        <v>0.0</v>
      </c>
      <c r="AE16" s="24" t="n">
        <v>0.0</v>
      </c>
      <c r="AF16" s="24" t="n">
        <v>0.0</v>
      </c>
      <c r="AG16" s="24" t="n">
        <v>0.0</v>
      </c>
      <c r="AH16" s="24" t="n">
        <v>0.0</v>
      </c>
      <c r="AI16" s="24" t="n">
        <v>0.0</v>
      </c>
      <c r="AJ16" s="24" t="n">
        <v>0.0</v>
      </c>
      <c r="AK16" s="24" t="n">
        <v>0.0</v>
      </c>
      <c r="AL16" s="24" t="n">
        <v>0.0</v>
      </c>
      <c r="AM16" s="24" t="n">
        <v>0.0</v>
      </c>
      <c r="AN16" s="24" t="n">
        <v>0.0</v>
      </c>
      <c r="AO16" s="24" t="n">
        <v>0.0</v>
      </c>
      <c r="AP16" s="24" t="n">
        <v>0.0</v>
      </c>
      <c r="AQ16" s="24" t="n">
        <v>0.0</v>
      </c>
      <c r="AR16" s="24" t="n">
        <v>0.0</v>
      </c>
      <c r="AS16" s="24" t="n">
        <v>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150000.0</v>
      </c>
      <c r="CB16" s="24" t="n">
        <v>0.0</v>
      </c>
      <c r="CC16" s="24" t="n">
        <v>0.0</v>
      </c>
      <c r="CD16" s="24" t="n">
        <v>0.0</v>
      </c>
      <c r="CE16" s="24" t="n">
        <v>150000.0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2299999</t>
        </is>
      </c>
      <c r="B17" s="174"/>
      <c r="C17" s="174"/>
      <c r="D17" s="30" t="inlineStr">
        <is>
          <t>其他支出</t>
        </is>
      </c>
      <c r="E17" s="24" t="n">
        <f>'Z05 支出决算明细表'!E17</f>
        <v>743152.0</v>
      </c>
      <c r="F17" s="24" t="n">
        <f>'Z05 支出决算明细表'!F17</f>
        <v>103855.0</v>
      </c>
      <c r="G17" s="24" t="n">
        <f>'Z05 支出决算明细表'!G17</f>
        <v>0.0</v>
      </c>
      <c r="H17" s="24" t="n">
        <f>'Z05 支出决算明细表'!H17</f>
        <v>0.0</v>
      </c>
      <c r="I17" s="24" t="n">
        <f>'Z05 支出决算明细表'!I17</f>
        <v>103855.0</v>
      </c>
      <c r="J17" s="24" t="n">
        <f>'Z05 支出决算明细表'!J17</f>
        <v>0.0</v>
      </c>
      <c r="K17" s="24" t="n">
        <f>'Z05 支出决算明细表'!K17</f>
        <v>0.0</v>
      </c>
      <c r="L17" s="24" t="n">
        <f>'Z05 支出决算明细表'!L17</f>
        <v>0.0</v>
      </c>
      <c r="M17" s="24" t="n">
        <f>'Z05 支出决算明细表'!M17</f>
        <v>0.0</v>
      </c>
      <c r="N17" s="24" t="n">
        <f>'Z05 支出决算明细表'!N17</f>
        <v>0.0</v>
      </c>
      <c r="O17" s="24" t="n">
        <f>'Z05 支出决算明细表'!O17</f>
        <v>0.0</v>
      </c>
      <c r="P17" s="24" t="n">
        <f>'Z05 支出决算明细表'!P17</f>
        <v>0.0</v>
      </c>
      <c r="Q17" s="24" t="n">
        <f>'Z05 支出决算明细表'!Q17</f>
        <v>0.0</v>
      </c>
      <c r="R17" s="24" t="n">
        <f>'Z05 支出决算明细表'!R17</f>
        <v>0.0</v>
      </c>
      <c r="S17" s="24" t="n">
        <f>'Z05 支出决算明细表'!S17</f>
        <v>0.0</v>
      </c>
      <c r="T17" s="24" t="n">
        <f>('Z05 支出决算明细表'!U17+'Z05 支出决算明细表'!V17+'Z05 支出决算明细表'!W17+'Z05 支出决算明细表'!X17+'Z05 支出决算明细表'!Y17+'Z05 支出决算明细表'!Z17+'Z05 支出决算明细表'!AA17+'Z05 支出决算明细表'!AB17+'Z05 支出决算明细表'!AC17+'Z05 支出决算明细表'!AD17+'Z05 支出决算明细表'!AE17+'Z05 支出决算明细表'!AF17+'Z05 支出决算明细表'!AG17+'Z05 支出决算明细表'!AH17+'Z05 支出决算明细表'!AI17+'Z05 支出决算明细表'!AJ17+'Z05 支出决算明细表'!AK17+'Z05 支出决算明细表'!AL17+'Z05 支出决算明细表'!AM17+'Z05 支出决算明细表'!AN17+'Z05 支出决算明细表'!AO17+'Z05 支出决算明细表'!AP17+'Z05 支出决算明细表'!AQ17+'Z05 支出决算明细表'!AR17+'Z05 支出决算明细表'!AS17+'Z05 支出决算明细表'!AT17+'Z05 支出决算明细表'!AU17)</f>
        <v>639297.0</v>
      </c>
      <c r="U17" s="24" t="n">
        <f>'Z05 支出决算明细表'!U17</f>
        <v>0.0</v>
      </c>
      <c r="V17" s="24" t="n">
        <f>'Z05 支出决算明细表'!V17</f>
        <v>0.0</v>
      </c>
      <c r="W17" s="24" t="n">
        <f>'Z05 支出决算明细表'!W17</f>
        <v>0.0</v>
      </c>
      <c r="X17" s="24" t="n">
        <f>'Z05 支出决算明细表'!X17</f>
        <v>0.0</v>
      </c>
      <c r="Y17" s="24" t="n">
        <f>'Z05 支出决算明细表'!Y17</f>
        <v>0.0</v>
      </c>
      <c r="Z17" s="24" t="n">
        <f>'Z05 支出决算明细表'!Z17</f>
        <v>0.0</v>
      </c>
      <c r="AA17" s="24" t="n">
        <f>'Z05 支出决算明细表'!AA17</f>
        <v>0.0</v>
      </c>
      <c r="AB17" s="24" t="n">
        <f>'Z05 支出决算明细表'!AB17</f>
        <v>0.0</v>
      </c>
      <c r="AC17" s="24" t="n">
        <f>'Z05 支出决算明细表'!AC17</f>
        <v>0.0</v>
      </c>
      <c r="AD17" s="24" t="n">
        <f>'Z05 支出决算明细表'!AD17</f>
        <v>0.0</v>
      </c>
      <c r="AE17" s="24" t="n">
        <f>'Z05 支出决算明细表'!AE17</f>
        <v>0.0</v>
      </c>
      <c r="AF17" s="24" t="n">
        <f>'Z05 支出决算明细表'!AF17</f>
        <v>0.0</v>
      </c>
      <c r="AG17" s="24" t="n">
        <f>'Z05 支出决算明细表'!AG17</f>
        <v>0.0</v>
      </c>
      <c r="AH17" s="24" t="n">
        <f>'Z05 支出决算明细表'!AH17</f>
        <v>0.0</v>
      </c>
      <c r="AI17" s="24" t="n">
        <f>'Z05 支出决算明细表'!AI17</f>
        <v>0.0</v>
      </c>
      <c r="AJ17" s="24" t="n">
        <f>'Z05 支出决算明细表'!AJ17</f>
        <v>0.0</v>
      </c>
      <c r="AK17" s="24" t="n">
        <f>'Z05 支出决算明细表'!AK17</f>
        <v>0.0</v>
      </c>
      <c r="AL17" s="24" t="n">
        <f>'Z05 支出决算明细表'!AL17</f>
        <v>0.0</v>
      </c>
      <c r="AM17" s="24" t="n">
        <f>'Z05 支出决算明细表'!AM17</f>
        <v>0.0</v>
      </c>
      <c r="AN17" s="24" t="n">
        <f>'Z05 支出决算明细表'!AN17</f>
        <v>0.0</v>
      </c>
      <c r="AO17" s="24" t="n">
        <f>'Z05 支出决算明细表'!AO17</f>
        <v>639297.0</v>
      </c>
      <c r="AP17" s="24" t="n">
        <f>'Z05 支出决算明细表'!AP17</f>
        <v>0.0</v>
      </c>
      <c r="AQ17" s="24" t="n">
        <f>'Z05 支出决算明细表'!AQ17</f>
        <v>0.0</v>
      </c>
      <c r="AR17" s="24" t="n">
        <f>'Z05 支出决算明细表'!AR17</f>
        <v>0.0</v>
      </c>
      <c r="AS17" s="24" t="n">
        <f>'Z05 支出决算明细表'!AS17</f>
        <v>0.0</v>
      </c>
      <c r="AT17" s="24" t="n">
        <f>'Z05 支出决算明细表'!AT17</f>
        <v>0.0</v>
      </c>
      <c r="AU17" s="24" t="n">
        <f>'Z05 支出决算明细表'!AU17</f>
        <v>0.0</v>
      </c>
      <c r="AV17" s="24" t="n">
        <f>'Z05 支出决算明细表'!AV17</f>
        <v>0.0</v>
      </c>
      <c r="AW17" s="24" t="n">
        <f>'Z05 支出决算明细表'!AW17</f>
        <v>0.0</v>
      </c>
      <c r="AX17" s="24" t="n">
        <f>'Z05 支出决算明细表'!AX17</f>
        <v>0.0</v>
      </c>
      <c r="AY17" s="24" t="n">
        <f>'Z05 支出决算明细表'!AY17</f>
        <v>0.0</v>
      </c>
      <c r="AZ17" s="24" t="n">
        <f>'Z05 支出决算明细表'!AZ17</f>
        <v>0.0</v>
      </c>
      <c r="BA17" s="24" t="n">
        <f>'Z05 支出决算明细表'!BA17</f>
        <v>0.0</v>
      </c>
      <c r="BB17" s="24" t="n">
        <f>'Z05 支出决算明细表'!BB17</f>
        <v>0.0</v>
      </c>
      <c r="BC17" s="24" t="n">
        <f>'Z05 支出决算明细表'!BC17</f>
        <v>0.0</v>
      </c>
      <c r="BD17" s="24" t="n">
        <f>'Z05 支出决算明细表'!BD17</f>
        <v>0.0</v>
      </c>
      <c r="BE17" s="24" t="n">
        <f>'Z05 支出决算明细表'!BE17</f>
        <v>0.0</v>
      </c>
      <c r="BF17" s="24" t="n">
        <f>'Z05 支出决算明细表'!BF17</f>
        <v>0.0</v>
      </c>
      <c r="BG17" s="24" t="n">
        <f>'Z05 支出决算明细表'!BG17</f>
        <v>0.0</v>
      </c>
      <c r="BH17" s="24" t="n">
        <f>'Z05 支出决算明细表'!BH17</f>
        <v>0.0</v>
      </c>
      <c r="BI17" s="24" t="n">
        <f>('Z05 支出决算明细表'!BJ17+'Z05 支出决算明细表'!BK17+'Z05 支出决算明细表'!BL17+'Z05 支出决算明细表'!BM17)</f>
        <v>0.0</v>
      </c>
      <c r="BJ17" s="24" t="n">
        <f>'Z05 支出决算明细表'!BJ17</f>
        <v>0.0</v>
      </c>
      <c r="BK17" s="24" t="n">
        <f>'Z05 支出决算明细表'!BK17</f>
        <v>0.0</v>
      </c>
      <c r="BL17" s="24" t="n">
        <f>'Z05 支出决算明细表'!BL17</f>
        <v>0.0</v>
      </c>
      <c r="BM17" s="24" t="n">
        <f>'Z05 支出决算明细表'!BM17</f>
        <v>0.0</v>
      </c>
      <c r="BN17" s="24" t="n">
        <f>('Z05 支出决算明细表'!BO17+'Z05 支出决算明细表'!BP17+'Z05 支出决算明细表'!BQ17+'Z05 支出决算明细表'!BR17+'Z05 支出决算明细表'!BS17+'Z05 支出决算明细表'!BT17+'Z05 支出决算明细表'!BU17+'Z05 支出决算明细表'!BV17+'Z05 支出决算明细表'!BW17+'Z05 支出决算明细表'!BX17+'Z05 支出决算明细表'!BY17+'Z05 支出决算明细表'!BZ17)</f>
        <v>0.0</v>
      </c>
      <c r="BO17" s="24" t="n">
        <f>'Z05 支出决算明细表'!BO17</f>
        <v>0.0</v>
      </c>
      <c r="BP17" s="24" t="n">
        <f>'Z05 支出决算明细表'!BP17</f>
        <v>0.0</v>
      </c>
      <c r="BQ17" s="24" t="n">
        <f>'Z05 支出决算明细表'!BQ17</f>
        <v>0.0</v>
      </c>
      <c r="BR17" s="24" t="n">
        <f>'Z05 支出决算明细表'!BR17</f>
        <v>0.0</v>
      </c>
      <c r="BS17" s="24" t="n">
        <f>'Z05 支出决算明细表'!BS17</f>
        <v>0.0</v>
      </c>
      <c r="BT17" s="24" t="n">
        <f>'Z05 支出决算明细表'!BT17</f>
        <v>0.0</v>
      </c>
      <c r="BU17" s="24" t="n">
        <f>'Z05 支出决算明细表'!BU17</f>
        <v>0.0</v>
      </c>
      <c r="BV17" s="24" t="n">
        <f>'Z05 支出决算明细表'!BV17</f>
        <v>0.0</v>
      </c>
      <c r="BW17" s="24" t="n">
        <f>'Z05 支出决算明细表'!BW17</f>
        <v>0.0</v>
      </c>
      <c r="BX17" s="24" t="n">
        <f>'Z05 支出决算明细表'!BX17</f>
        <v>0.0</v>
      </c>
      <c r="BY17" s="24" t="n">
        <f>'Z05 支出决算明细表'!BY17</f>
        <v>0.0</v>
      </c>
      <c r="BZ17" s="24" t="n">
        <f>'Z05 支出决算明细表'!BZ17</f>
        <v>0.0</v>
      </c>
      <c r="CA17" s="24" t="n">
        <f>('Z05 支出决算明细表'!CB17+'Z05 支出决算明细表'!CC17+'Z05 支出决算明细表'!CD17+'Z05 支出决算明细表'!CE17+'Z05 支出决算明细表'!CF17+'Z05 支出决算明细表'!CG17+'Z05 支出决算明细表'!CH17+'Z05 支出决算明细表'!CI17+'Z05 支出决算明细表'!CJ17+'Z05 支出决算明细表'!CK17+'Z05 支出决算明细表'!CL17+'Z05 支出决算明细表'!CM17+'Z05 支出决算明细表'!CN17+'Z05 支出决算明细表'!CO17+'Z05 支出决算明细表'!CP17+'Z05 支出决算明细表'!CQ17)</f>
        <v>0.0</v>
      </c>
      <c r="CB17" s="24" t="n">
        <f>'Z05 支出决算明细表'!CB17</f>
        <v>0.0</v>
      </c>
      <c r="CC17" s="24" t="n">
        <f>'Z05 支出决算明细表'!CC17</f>
        <v>0.0</v>
      </c>
      <c r="CD17" s="24" t="n">
        <f>'Z05 支出决算明细表'!CD17</f>
        <v>0.0</v>
      </c>
      <c r="CE17" s="24" t="n">
        <f>'Z05 支出决算明细表'!CE17</f>
        <v>0.0</v>
      </c>
      <c r="CF17" s="24" t="n">
        <f>'Z05 支出决算明细表'!CF17</f>
        <v>0.0</v>
      </c>
      <c r="CG17" s="24" t="n">
        <f>'Z05 支出决算明细表'!CG17</f>
        <v>0.0</v>
      </c>
      <c r="CH17" s="24" t="n">
        <f>'Z05 支出决算明细表'!CH17</f>
        <v>0.0</v>
      </c>
      <c r="CI17" s="24" t="n">
        <f>'Z05 支出决算明细表'!CI17</f>
        <v>0.0</v>
      </c>
      <c r="CJ17" s="24" t="n">
        <f>'Z05 支出决算明细表'!CJ17</f>
        <v>0.0</v>
      </c>
      <c r="CK17" s="24" t="n">
        <f>'Z05 支出决算明细表'!CK17</f>
        <v>0.0</v>
      </c>
      <c r="CL17" s="24" t="n">
        <f>'Z05 支出决算明细表'!CL17</f>
        <v>0.0</v>
      </c>
      <c r="CM17" s="24" t="n">
        <f>'Z05 支出决算明细表'!CM17</f>
        <v>0.0</v>
      </c>
      <c r="CN17" s="24" t="n">
        <f>'Z05 支出决算明细表'!CN17</f>
        <v>0.0</v>
      </c>
      <c r="CO17" s="24" t="n">
        <f>'Z05 支出决算明细表'!CO17</f>
        <v>0.0</v>
      </c>
      <c r="CP17" s="24" t="n">
        <f>'Z05 支出决算明细表'!CP17</f>
        <v>0.0</v>
      </c>
      <c r="CQ17" s="24" t="n">
        <f>'Z05 支出决算明细表'!CQ17</f>
        <v>0.0</v>
      </c>
      <c r="CR17" s="24" t="n">
        <f>'Z05 支出决算明细表'!CR17</f>
        <v>0.0</v>
      </c>
      <c r="CS17" s="24" t="n">
        <f>'Z05 支出决算明细表'!CS17</f>
        <v>0.0</v>
      </c>
      <c r="CT17" s="24" t="n">
        <f>'Z05 支出决算明细表'!CT17</f>
        <v>0.0</v>
      </c>
      <c r="CU17" s="24" t="n">
        <f>'Z05 支出决算明细表'!CU17</f>
        <v>0.0</v>
      </c>
      <c r="CV17" s="24" t="n">
        <f>'Z05 支出决算明细表'!CV17</f>
        <v>0.0</v>
      </c>
      <c r="CW17" s="24" t="n">
        <f>'Z05 支出决算明细表'!CW17</f>
        <v>0.0</v>
      </c>
      <c r="CX17" s="24" t="n">
        <f>'Z05 支出决算明细表'!CX17</f>
        <v>0.0</v>
      </c>
      <c r="CY17" s="24" t="n">
        <f>'Z05 支出决算明细表'!CY17</f>
        <v>0.0</v>
      </c>
      <c r="CZ17" s="24" t="n">
        <f>'Z05 支出决算明细表'!CZ17</f>
        <v>0.0</v>
      </c>
      <c r="DA17" s="24" t="n">
        <f>('Z05 支出决算明细表'!DB17+'Z05 支出决算明细表'!DC17+'Z05 支出决算明细表'!DD17)</f>
        <v>0.0</v>
      </c>
      <c r="DB17" s="24" t="n">
        <f>'Z05 支出决算明细表'!DB17</f>
        <v>0.0</v>
      </c>
      <c r="DC17" s="24" t="n">
        <f>'Z05 支出决算明细表'!DC17</f>
        <v>0.0</v>
      </c>
      <c r="DD17" s="24" t="n">
        <f>'Z05 支出决算明细表'!DD17</f>
        <v>0.0</v>
      </c>
      <c r="DE17" s="24" t="n">
        <f>('Z05 支出决算明细表'!DF17+'Z05 支出决算明细表'!DG17+'Z05 支出决算明细表'!DH17+'Z05 支出决算明细表'!DI17+'Z05 支出决算明细表'!DJ17)</f>
        <v>0.0</v>
      </c>
      <c r="DF17" s="24" t="n">
        <f>'Z05 支出决算明细表'!DF17</f>
        <v>0.0</v>
      </c>
      <c r="DG17" s="24" t="n">
        <f>'Z05 支出决算明细表'!DG17</f>
        <v>0.0</v>
      </c>
      <c r="DH17" s="24" t="n">
        <f>'Z05 支出决算明细表'!DH17</f>
        <v>0.0</v>
      </c>
      <c r="DI17" s="24" t="n">
        <f>'Z05 支出决算明细表'!DI17</f>
        <v>0.0</v>
      </c>
      <c r="DJ17" s="26" t="n">
        <f>'Z05 支出决算明细表'!DJ17</f>
        <v>0.0</v>
      </c>
    </row>
    <row r="18" customHeight="true" ht="15.0">
      <c r="A18" s="194" t="inlineStr">
        <is>
          <t>注：本表为自动生成表。</t>
        </is>
      </c>
      <c r="B18" s="68"/>
      <c r="C18" s="68"/>
      <c r="D18" s="68"/>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row>
  </sheetData>
  <mergeCells count="13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8:D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2506020.46</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2245048.2</v>
      </c>
      <c r="G6" s="24" t="n">
        <f>SUM('Z05_1 基本支出决算明细表'!G7)</f>
        <v>786428.0</v>
      </c>
      <c r="H6" s="24" t="n">
        <f>SUM('Z05_1 基本支出决算明细表'!H7)</f>
        <v>496128.0</v>
      </c>
      <c r="I6" s="24" t="n">
        <f>SUM('Z05_1 基本支出决算明细表'!I7)</f>
        <v>0.0</v>
      </c>
      <c r="J6" s="24" t="n">
        <f>SUM('Z05_1 基本支出决算明细表'!J7)</f>
        <v>0.0</v>
      </c>
      <c r="K6" s="24" t="n">
        <f>SUM('Z05_1 基本支出决算明细表'!K7)</f>
        <v>524260.0</v>
      </c>
      <c r="L6" s="24" t="n">
        <f>SUM('Z05_1 基本支出决算明细表'!L7)</f>
        <v>105592.32</v>
      </c>
      <c r="M6" s="24" t="n">
        <f>SUM('Z05_1 基本支出决算明细表'!M7)</f>
        <v>51223.68</v>
      </c>
      <c r="N6" s="24" t="n">
        <f>SUM('Z05_1 基本支出决算明细表'!N7)</f>
        <v>19866.24</v>
      </c>
      <c r="O6" s="24" t="n">
        <f>SUM('Z05_1 基本支出决算明细表'!O7)</f>
        <v>0.0</v>
      </c>
      <c r="P6" s="24" t="n">
        <f>SUM('Z05_1 基本支出决算明细表'!P7)</f>
        <v>117.96</v>
      </c>
      <c r="Q6" s="24" t="n">
        <f>SUM('Z05_1 基本支出决算明细表'!Q7)</f>
        <v>181500.0</v>
      </c>
      <c r="R6" s="24" t="n">
        <f>SUM('Z05_1 基本支出决算明细表'!R7)</f>
        <v>0.0</v>
      </c>
      <c r="S6" s="24" t="n">
        <f>SUM('Z05_1 基本支出决算明细表'!S7)</f>
        <v>79932.0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260972.26</v>
      </c>
      <c r="U6" s="24" t="n">
        <f>SUM('Z05_1 基本支出决算明细表'!U7)</f>
        <v>85886.68</v>
      </c>
      <c r="V6" s="24" t="n">
        <f>SUM('Z05_1 基本支出决算明细表'!V7)</f>
        <v>13670.0</v>
      </c>
      <c r="W6" s="24" t="n">
        <f>SUM('Z05_1 基本支出决算明细表'!W7)</f>
        <v>0.0</v>
      </c>
      <c r="X6" s="24" t="n">
        <f>SUM('Z05_1 基本支出决算明细表'!X7)</f>
        <v>0.0</v>
      </c>
      <c r="Y6" s="24" t="n">
        <f>SUM('Z05_1 基本支出决算明细表'!Y7)</f>
        <v>595.0</v>
      </c>
      <c r="Z6" s="24" t="n">
        <f>SUM('Z05_1 基本支出决算明细表'!Z7)</f>
        <v>0.0</v>
      </c>
      <c r="AA6" s="24" t="n">
        <f>SUM('Z05_1 基本支出决算明细表'!AA7)</f>
        <v>1000.0</v>
      </c>
      <c r="AB6" s="24" t="n">
        <f>SUM('Z05_1 基本支出决算明细表'!AB7)</f>
        <v>0.0</v>
      </c>
      <c r="AC6" s="24" t="n">
        <f>SUM('Z05_1 基本支出决算明细表'!AC7)</f>
        <v>0.0</v>
      </c>
      <c r="AD6" s="24" t="n">
        <f>SUM('Z05_1 基本支出决算明细表'!AD7)</f>
        <v>43019.58</v>
      </c>
      <c r="AE6" s="24" t="n">
        <f>SUM('Z05_1 基本支出决算明细表'!AE7)</f>
        <v>0.0</v>
      </c>
      <c r="AF6" s="24" t="n">
        <f>SUM('Z05_1 基本支出决算明细表'!AF7)</f>
        <v>14036.0</v>
      </c>
      <c r="AG6" s="24" t="n">
        <f>SUM('Z05_1 基本支出决算明细表'!AG7)</f>
        <v>0.0</v>
      </c>
      <c r="AH6" s="24" t="n">
        <f>SUM('Z05_1 基本支出决算明细表'!AH7)</f>
        <v>0.0</v>
      </c>
      <c r="AI6" s="24" t="n">
        <f>SUM('Z05_1 基本支出决算明细表'!AI7)</f>
        <v>240.0</v>
      </c>
      <c r="AJ6" s="24" t="n">
        <f>SUM('Z05_1 基本支出决算明细表'!AJ7)</f>
        <v>2800.0</v>
      </c>
      <c r="AK6" s="24" t="n">
        <f>SUM('Z05_1 基本支出决算明细表'!AK7)</f>
        <v>0.0</v>
      </c>
      <c r="AL6" s="24" t="n">
        <f>SUM('Z05_1 基本支出决算明细表'!AL7)</f>
        <v>0.0</v>
      </c>
      <c r="AM6" s="24" t="n">
        <f>SUM('Z05_1 基本支出决算明细表'!AM7)</f>
        <v>0.0</v>
      </c>
      <c r="AN6" s="24" t="n">
        <f>SUM('Z05_1 基本支出决算明细表'!AN7)</f>
        <v>1276.0</v>
      </c>
      <c r="AO6" s="24" t="n">
        <f>SUM('Z05_1 基本支出决算明细表'!AO7)</f>
        <v>72671.0</v>
      </c>
      <c r="AP6" s="24" t="n">
        <f>SUM('Z05_1 基本支出决算明细表'!AP7)</f>
        <v>0.0</v>
      </c>
      <c r="AQ6" s="24" t="n">
        <f>SUM('Z05_1 基本支出决算明细表'!AQ7)</f>
        <v>0.0</v>
      </c>
      <c r="AR6" s="24" t="n">
        <f>SUM('Z05_1 基本支出决算明细表'!AR7)</f>
        <v>0.0</v>
      </c>
      <c r="AS6" s="24" t="n">
        <f>SUM('Z05_1 基本支出决算明细表'!AS7)</f>
        <v>3228.0</v>
      </c>
      <c r="AT6" s="24" t="n">
        <f>SUM('Z05_1 基本支出决算明细表'!AT7)</f>
        <v>0.0</v>
      </c>
      <c r="AU6" s="24" t="n">
        <f>SUM('Z05_1 基本支出决算明细表'!AU7)</f>
        <v>22550.0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2010101</t>
        </is>
      </c>
      <c r="B7" s="174"/>
      <c r="C7" s="174"/>
      <c r="D7" s="30" t="inlineStr">
        <is>
          <t>行政运行</t>
        </is>
      </c>
      <c r="E7" s="24" t="n">
        <v>2178920.2</v>
      </c>
      <c r="F7" s="24" t="n">
        <v>2165116.2</v>
      </c>
      <c r="G7" s="24" t="n">
        <v>786428.0</v>
      </c>
      <c r="H7" s="24" t="n">
        <v>496128.0</v>
      </c>
      <c r="I7" s="24" t="n">
        <v>0.0</v>
      </c>
      <c r="J7" s="24" t="n">
        <v>0.0</v>
      </c>
      <c r="K7" s="24" t="n">
        <v>524260.0</v>
      </c>
      <c r="L7" s="24" t="n">
        <v>105592.32</v>
      </c>
      <c r="M7" s="24" t="n">
        <v>51223.68</v>
      </c>
      <c r="N7" s="24" t="n">
        <v>19866.24</v>
      </c>
      <c r="O7" s="24" t="n">
        <v>0.0</v>
      </c>
      <c r="P7" s="24" t="n">
        <v>117.96</v>
      </c>
      <c r="Q7" s="24" t="n">
        <v>181500.0</v>
      </c>
      <c r="R7" s="24" t="n">
        <v>0.0</v>
      </c>
      <c r="S7" s="24" t="n">
        <v>0.0</v>
      </c>
      <c r="T7" s="24" t="n">
        <v>13804.0</v>
      </c>
      <c r="U7" s="24" t="n">
        <v>5986.0</v>
      </c>
      <c r="V7" s="24" t="n">
        <v>0.0</v>
      </c>
      <c r="W7" s="24" t="n">
        <v>0.0</v>
      </c>
      <c r="X7" s="24" t="n">
        <v>0.0</v>
      </c>
      <c r="Y7" s="24" t="n">
        <v>0.0</v>
      </c>
      <c r="Z7" s="24" t="n">
        <v>0.0</v>
      </c>
      <c r="AA7" s="24" t="n">
        <v>0.0</v>
      </c>
      <c r="AB7" s="24" t="n">
        <v>0.0</v>
      </c>
      <c r="AC7" s="24" t="n">
        <v>0.0</v>
      </c>
      <c r="AD7" s="24" t="n">
        <v>7000.0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818.0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2010301</t>
        </is>
      </c>
      <c r="B8" s="174"/>
      <c r="C8" s="174"/>
      <c r="D8" s="30" t="inlineStr">
        <is>
          <t>行政运行</t>
        </is>
      </c>
      <c r="E8" s="24" t="n">
        <v>79932.0</v>
      </c>
      <c r="F8" s="24" t="n">
        <v>79932.0</v>
      </c>
      <c r="G8" s="24" t="n">
        <v>0.0</v>
      </c>
      <c r="H8" s="24" t="n">
        <v>0.0</v>
      </c>
      <c r="I8" s="24" t="n">
        <v>0.0</v>
      </c>
      <c r="J8" s="24" t="n">
        <v>0.0</v>
      </c>
      <c r="K8" s="24" t="n">
        <v>0.0</v>
      </c>
      <c r="L8" s="24" t="n">
        <v>0.0</v>
      </c>
      <c r="M8" s="24" t="n">
        <v>0.0</v>
      </c>
      <c r="N8" s="24" t="n">
        <v>0.0</v>
      </c>
      <c r="O8" s="24" t="n">
        <v>0.0</v>
      </c>
      <c r="P8" s="24" t="n">
        <v>0.0</v>
      </c>
      <c r="Q8" s="24" t="n">
        <v>0.0</v>
      </c>
      <c r="R8" s="24" t="n">
        <v>0.0</v>
      </c>
      <c r="S8" s="24" t="n">
        <v>79932.0</v>
      </c>
      <c r="T8" s="24" t="n">
        <v>0.0</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2012901</t>
        </is>
      </c>
      <c r="B9" s="174"/>
      <c r="C9" s="174"/>
      <c r="D9" s="30" t="inlineStr">
        <is>
          <t>行政运行</t>
        </is>
      </c>
      <c r="E9" s="24" t="n">
        <v>43483.09</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43483.09</v>
      </c>
      <c r="U9" s="24" t="n">
        <v>28888.09</v>
      </c>
      <c r="V9" s="24" t="n">
        <v>3800.0</v>
      </c>
      <c r="W9" s="24" t="n">
        <v>0.0</v>
      </c>
      <c r="X9" s="24" t="n">
        <v>0.0</v>
      </c>
      <c r="Y9" s="24" t="n">
        <v>595.0</v>
      </c>
      <c r="Z9" s="24" t="n">
        <v>0.0</v>
      </c>
      <c r="AA9" s="24" t="n">
        <v>1000.0</v>
      </c>
      <c r="AB9" s="24" t="n">
        <v>0.0</v>
      </c>
      <c r="AC9" s="24" t="n">
        <v>0.0</v>
      </c>
      <c r="AD9" s="24" t="n">
        <v>1684.0</v>
      </c>
      <c r="AE9" s="24" t="n">
        <v>0.0</v>
      </c>
      <c r="AF9" s="24" t="n">
        <v>0.0</v>
      </c>
      <c r="AG9" s="24" t="n">
        <v>0.0</v>
      </c>
      <c r="AH9" s="24" t="n">
        <v>0.0</v>
      </c>
      <c r="AI9" s="24" t="n">
        <v>240.0</v>
      </c>
      <c r="AJ9" s="24" t="n">
        <v>2800.0</v>
      </c>
      <c r="AK9" s="24" t="n">
        <v>0.0</v>
      </c>
      <c r="AL9" s="24" t="n">
        <v>0.0</v>
      </c>
      <c r="AM9" s="24" t="n">
        <v>0.0</v>
      </c>
      <c r="AN9" s="24" t="n">
        <v>1276.0</v>
      </c>
      <c r="AO9" s="24" t="n">
        <v>0.0</v>
      </c>
      <c r="AP9" s="24" t="n">
        <v>0.0</v>
      </c>
      <c r="AQ9" s="24" t="n">
        <v>0.0</v>
      </c>
      <c r="AR9" s="24" t="n">
        <v>0.0</v>
      </c>
      <c r="AS9" s="24" t="n">
        <v>0.0</v>
      </c>
      <c r="AT9" s="24" t="n">
        <v>0.0</v>
      </c>
      <c r="AU9" s="24" t="n">
        <v>3200.0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v>0.0</v>
      </c>
      <c r="CV9" s="24" t="n">
        <v>0.0</v>
      </c>
      <c r="CW9" s="24" t="n">
        <v>0.0</v>
      </c>
      <c r="CX9" s="24" t="n">
        <v>0.0</v>
      </c>
      <c r="CY9" s="24" t="n">
        <v>0.0</v>
      </c>
      <c r="CZ9" s="24" t="n">
        <v>0.0</v>
      </c>
      <c r="DA9" s="28" t="inlineStr">
        <is>
          <t>一</t>
        </is>
      </c>
      <c r="DB9" s="28" t="inlineStr">
        <is>
          <t>一</t>
        </is>
      </c>
      <c r="DC9" s="28" t="inlineStr">
        <is>
          <t>一</t>
        </is>
      </c>
      <c r="DD9" s="28" t="inlineStr">
        <is>
          <t>一</t>
        </is>
      </c>
      <c r="DE9" s="24" t="n">
        <v>0.0</v>
      </c>
      <c r="DF9" s="24" t="n">
        <v>0.0</v>
      </c>
      <c r="DG9" s="24" t="n">
        <v>0.0</v>
      </c>
      <c r="DH9" s="24" t="n">
        <v>0.0</v>
      </c>
      <c r="DI9" s="24" t="n">
        <v>0.0</v>
      </c>
      <c r="DJ9" s="26" t="n">
        <v>0.0</v>
      </c>
    </row>
    <row r="10" customHeight="true" ht="15.0">
      <c r="A10" s="172" t="inlineStr">
        <is>
          <t>2013201</t>
        </is>
      </c>
      <c r="B10" s="174"/>
      <c r="C10" s="174"/>
      <c r="D10" s="30" t="inlineStr">
        <is>
          <t>行政运行</t>
        </is>
      </c>
      <c r="E10" s="24" t="n">
        <f>'Z05_1 基本支出决算明细表'!F10 + 'Z05_1 基本支出决算明细表'!T10 + 'Z05_1 基本支出决算明细表'!AV10 + 'Z05_1 基本支出决算明细表'!BI10 + 'Z05_1 基本支出决算明细表'!CA10 + 'Z05_1 基本支出决算明细表'!CU10 + 'Z05_1 基本支出决算明细表'!DE10</f>
        <v>203685.17</v>
      </c>
      <c r="F10" s="24" t="n">
        <f>('Z05_1 基本支出决算明细表'!G10+'Z05_1 基本支出决算明细表'!H10+'Z05_1 基本支出决算明细表'!I10+'Z05_1 基本支出决算明细表'!J10+'Z05_1 基本支出决算明细表'!K10+'Z05_1 基本支出决算明细表'!L10+'Z05_1 基本支出决算明细表'!M10+'Z05_1 基本支出决算明细表'!N10+'Z05_1 基本支出决算明细表'!O10+'Z05_1 基本支出决算明细表'!P10+'Z05_1 基本支出决算明细表'!Q10+'Z05_1 基本支出决算明细表'!R10+'Z05_1 基本支出决算明细表'!S10)</f>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f>('Z05_1 基本支出决算明细表'!U10+'Z05_1 基本支出决算明细表'!V10+'Z05_1 基本支出决算明细表'!W10+'Z05_1 基本支出决算明细表'!X10+'Z05_1 基本支出决算明细表'!Y10+'Z05_1 基本支出决算明细表'!Z10+'Z05_1 基本支出决算明细表'!AA10+'Z05_1 基本支出决算明细表'!AB10+'Z05_1 基本支出决算明细表'!AC10+'Z05_1 基本支出决算明细表'!AD10+'Z05_1 基本支出决算明细表'!AE10+'Z05_1 基本支出决算明细表'!AF10+'Z05_1 基本支出决算明细表'!AG10+'Z05_1 基本支出决算明细表'!AH10+'Z05_1 基本支出决算明细表'!AI10+'Z05_1 基本支出决算明细表'!AJ10+'Z05_1 基本支出决算明细表'!AK10+'Z05_1 基本支出决算明细表'!AL10+'Z05_1 基本支出决算明细表'!AM10+'Z05_1 基本支出决算明细表'!AN10+'Z05_1 基本支出决算明细表'!AO10+'Z05_1 基本支出决算明细表'!AP10+'Z05_1 基本支出决算明细表'!AQ10+'Z05_1 基本支出决算明细表'!AR10+'Z05_1 基本支出决算明细表'!AS10+'Z05_1 基本支出决算明细表'!AT10+'Z05_1 基本支出决算明细表'!AU10)</f>
        <v>203685.17</v>
      </c>
      <c r="U10" s="24" t="n">
        <v>51012.59</v>
      </c>
      <c r="V10" s="24" t="n">
        <v>9870.0</v>
      </c>
      <c r="W10" s="24" t="n">
        <v>0.0</v>
      </c>
      <c r="X10" s="24" t="n">
        <v>0.0</v>
      </c>
      <c r="Y10" s="24" t="n">
        <v>0.0</v>
      </c>
      <c r="Z10" s="24" t="n">
        <v>0.0</v>
      </c>
      <c r="AA10" s="24" t="n">
        <v>0.0</v>
      </c>
      <c r="AB10" s="24" t="n">
        <v>0.0</v>
      </c>
      <c r="AC10" s="24" t="n">
        <v>0.0</v>
      </c>
      <c r="AD10" s="24" t="n">
        <v>34335.58</v>
      </c>
      <c r="AE10" s="24" t="n">
        <v>0.0</v>
      </c>
      <c r="AF10" s="24" t="n">
        <v>14036.0</v>
      </c>
      <c r="AG10" s="24" t="n">
        <v>0.0</v>
      </c>
      <c r="AH10" s="24" t="n">
        <v>0.0</v>
      </c>
      <c r="AI10" s="24" t="n">
        <v>0.0</v>
      </c>
      <c r="AJ10" s="24" t="n">
        <v>0.0</v>
      </c>
      <c r="AK10" s="24" t="n">
        <v>0.0</v>
      </c>
      <c r="AL10" s="24" t="n">
        <v>0.0</v>
      </c>
      <c r="AM10" s="24" t="n">
        <v>0.0</v>
      </c>
      <c r="AN10" s="24" t="n">
        <v>0.0</v>
      </c>
      <c r="AO10" s="24" t="n">
        <v>72671.0</v>
      </c>
      <c r="AP10" s="24" t="n">
        <v>0.0</v>
      </c>
      <c r="AQ10" s="24" t="n">
        <v>0.0</v>
      </c>
      <c r="AR10" s="24" t="n">
        <v>0.0</v>
      </c>
      <c r="AS10" s="24" t="n">
        <v>3228.0</v>
      </c>
      <c r="AT10" s="24" t="n">
        <v>0.0</v>
      </c>
      <c r="AU10" s="24" t="n">
        <v>18532.0</v>
      </c>
      <c r="AV10" s="24" t="n">
        <f>('Z05_1 基本支出决算明细表'!AW10+'Z05_1 基本支出决算明细表'!AX10+'Z05_1 基本支出决算明细表'!AY10+'Z05_1 基本支出决算明细表'!AZ10+'Z05_1 基本支出决算明细表'!BA10+'Z05_1 基本支出决算明细表'!BB10+'Z05_1 基本支出决算明细表'!BC10+'Z05_1 基本支出决算明细表'!BD10+'Z05_1 基本支出决算明细表'!BE10+'Z05_1 基本支出决算明细表'!BF10+'Z05_1 基本支出决算明细表'!BG10+'Z05_1 基本支出决算明细表'!BH10)</f>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f>('Z05_1 基本支出决算明细表'!BJ10+'Z05_1 基本支出决算明细表'!BK10+'Z05_1 基本支出决算明细表'!BL10+'Z05_1 基本支出决算明细表'!BM10)</f>
        <v>0.0</v>
      </c>
      <c r="BJ10" s="24" t="n">
        <v>0.0</v>
      </c>
      <c r="BK10" s="24" t="n">
        <v>0.0</v>
      </c>
      <c r="BL10" s="24" t="n">
        <v>0.0</v>
      </c>
      <c r="BM10" s="24" t="n">
        <v>0.0</v>
      </c>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t="n">
        <f>('Z05_1 基本支出决算明细表'!CB10+'Z05_1 基本支出决算明细表'!CC10+'Z05_1 基本支出决算明细表'!CD10+'Z05_1 基本支出决算明细表'!CE10+'Z05_1 基本支出决算明细表'!CF10+'Z05_1 基本支出决算明细表'!CG10+'Z05_1 基本支出决算明细表'!CH10+'Z05_1 基本支出决算明细表'!CI10+'Z05_1 基本支出决算明细表'!CJ10+'Z05_1 基本支出决算明细表'!CK10+'Z05_1 基本支出决算明细表'!CL10+'Z05_1 基本支出决算明细表'!CM10+'Z05_1 基本支出决算明细表'!CN10+'Z05_1 基本支出决算明细表'!CO10+'Z05_1 基本支出决算明细表'!CP10+'Z05_1 基本支出决算明细表'!CQ10)</f>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8" t="inlineStr">
        <is>
          <t>一</t>
        </is>
      </c>
      <c r="CS10" s="28" t="inlineStr">
        <is>
          <t>一</t>
        </is>
      </c>
      <c r="CT10" s="28" t="inlineStr">
        <is>
          <t>一</t>
        </is>
      </c>
      <c r="CU10" s="24" t="n">
        <f>('Z05_1 基本支出决算明细表'!CV10+'Z05_1 基本支出决算明细表'!CW10+'Z05_1 基本支出决算明细表'!CX10+'Z05_1 基本支出决算明细表'!CY10+'Z05_1 基本支出决算明细表'!CZ10)</f>
        <v>0.0</v>
      </c>
      <c r="CV10" s="24" t="n">
        <v>0.0</v>
      </c>
      <c r="CW10" s="24" t="n">
        <v>0.0</v>
      </c>
      <c r="CX10" s="24" t="n">
        <v>0.0</v>
      </c>
      <c r="CY10" s="24" t="n">
        <v>0.0</v>
      </c>
      <c r="CZ10" s="24" t="n">
        <v>0.0</v>
      </c>
      <c r="DA10" s="28" t="inlineStr">
        <is>
          <t>一</t>
        </is>
      </c>
      <c r="DB10" s="28" t="inlineStr">
        <is>
          <t>一</t>
        </is>
      </c>
      <c r="DC10" s="28" t="inlineStr">
        <is>
          <t>一</t>
        </is>
      </c>
      <c r="DD10" s="28" t="inlineStr">
        <is>
          <t>一</t>
        </is>
      </c>
      <c r="DE10" s="24" t="n">
        <f>('Z05_1 基本支出决算明细表'!DF10+'Z05_1 基本支出决算明细表'!DG10+'Z05_1 基本支出决算明细表'!DH10+'Z05_1 基本支出决算明细表'!DI10+'Z05_1 基本支出决算明细表'!DJ10)</f>
        <v>0.0</v>
      </c>
      <c r="DF10" s="24" t="n">
        <v>0.0</v>
      </c>
      <c r="DG10" s="24" t="n">
        <v>0.0</v>
      </c>
      <c r="DH10" s="24" t="n">
        <v>0.0</v>
      </c>
      <c r="DI10" s="24" t="n">
        <v>0.0</v>
      </c>
      <c r="DJ10" s="26"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2024-08-27T08:37:47Z</dcterms:created>
  <dc:creator>Apache POI</dc:creator>
</cp:coreProperties>
</file>