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8.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2 一般公共预算财政拨款项目支出决算明细表" r:id="rId18" sheetId="16"/>
    <sheet name="F01 预算支出相关信息表" r:id="rId25" sheetId="23"/>
    <sheet name="CS01_1 年初结转和结余调整情况表" r:id="rId30" sheetId="28"/>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1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0813500601</t>
        </is>
      </c>
    </row>
    <row r="2" customHeight="true" ht="15.0">
      <c r="A2" s="2" t="inlineStr">
        <is>
          <t>单位名称</t>
        </is>
      </c>
      <c r="B2" s="4" t="inlineStr">
        <is>
          <t>永州市公安局凤凰园分局</t>
        </is>
      </c>
    </row>
    <row r="3" customHeight="true" ht="15.0">
      <c r="A3" s="2" t="inlineStr">
        <is>
          <t>单位负责人</t>
        </is>
      </c>
      <c r="B3" s="4" t="inlineStr">
        <is>
          <t>朱华波</t>
        </is>
      </c>
    </row>
    <row r="4" customHeight="true" ht="15.0">
      <c r="A4" s="2" t="inlineStr">
        <is>
          <t>财务负责人</t>
        </is>
      </c>
      <c r="B4" s="4" t="inlineStr">
        <is>
          <t>郑小璐</t>
        </is>
      </c>
    </row>
    <row r="5" customHeight="true" ht="15.0">
      <c r="A5" s="2" t="inlineStr">
        <is>
          <t>填表人</t>
        </is>
      </c>
      <c r="B5" s="4" t="inlineStr">
        <is>
          <t>许萌超</t>
        </is>
      </c>
    </row>
    <row r="6" customHeight="true" ht="15.0">
      <c r="A6" s="2" t="inlineStr">
        <is>
          <t>电话号码(区号)</t>
        </is>
      </c>
      <c r="B6" s="4" t="inlineStr">
        <is>
          <t>0746</t>
        </is>
      </c>
    </row>
    <row r="7" customHeight="true" ht="15.0">
      <c r="A7" s="2" t="inlineStr">
        <is>
          <t>电话号码</t>
        </is>
      </c>
      <c r="B7" s="4" t="inlineStr">
        <is>
          <t>8522557</t>
        </is>
      </c>
    </row>
    <row r="8" customHeight="true" ht="15.0">
      <c r="A8" s="2" t="inlineStr">
        <is>
          <t>分机号</t>
        </is>
      </c>
      <c r="B8" s="4"/>
    </row>
    <row r="9" customHeight="true" ht="15.0">
      <c r="A9" s="2" t="inlineStr">
        <is>
          <t>单位地址</t>
        </is>
      </c>
      <c r="B9" s="4" t="inlineStr">
        <is>
          <t>永州市冷水滩区零陵南路1379号</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312|中华人民共和国公安部</t>
        </is>
      </c>
    </row>
    <row r="13" customHeight="true" ht="15.0">
      <c r="A13" s="2" t="inlineStr">
        <is>
          <t>国民经济行业分类</t>
        </is>
      </c>
      <c r="B13" s="4" t="inlineStr">
        <is>
          <t>S92|国家机构</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114311000813500600</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102003</t>
        </is>
      </c>
    </row>
    <row r="21" customHeight="true" ht="15.0">
      <c r="A21" s="2" t="inlineStr">
        <is>
          <t>组织机构代码</t>
        </is>
      </c>
      <c r="B21" s="4" t="inlineStr">
        <is>
          <t>081350060</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经费差额表|1</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HN43119ZX7|湖南省永州市经济技术开发区2023年度部门决算汇总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3807010.89</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3807010.89</v>
      </c>
      <c r="AA6" s="24" t="n">
        <f>SUM('Z05_2 项目支出决算明细表'!AA7)</f>
        <v>100000.0</v>
      </c>
      <c r="AB6" s="24" t="n">
        <f>SUM('Z05_2 项目支出决算明细表'!AB7)</f>
        <v>0.0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50000.0</v>
      </c>
      <c r="AH6" s="24" t="n">
        <f>SUM('Z05_2 项目支出决算明细表'!AH7)</f>
        <v>0.0</v>
      </c>
      <c r="AI6" s="24" t="n">
        <f>SUM('Z05_2 项目支出决算明细表'!AI7)</f>
        <v>0.0</v>
      </c>
      <c r="AJ6" s="24" t="n">
        <f>SUM('Z05_2 项目支出决算明细表'!AJ7)</f>
        <v>131641.0</v>
      </c>
      <c r="AK6" s="24" t="n">
        <f>SUM('Z05_2 项目支出决算明细表'!AK7)</f>
        <v>0.0</v>
      </c>
      <c r="AL6" s="24" t="n">
        <f>SUM('Z05_2 项目支出决算明细表'!AL7)</f>
        <v>0.0</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200900.0</v>
      </c>
      <c r="AR6" s="24" t="n">
        <f>SUM('Z05_2 项目支出决算明细表'!AR7)</f>
        <v>0.0</v>
      </c>
      <c r="AS6" s="24" t="n">
        <f>SUM('Z05_2 项目支出决算明细表'!AS7)</f>
        <v>0.0</v>
      </c>
      <c r="AT6" s="24" t="n">
        <f>SUM('Z05_2 项目支出决算明细表'!AT7)</f>
        <v>2400500.0</v>
      </c>
      <c r="AU6" s="24" t="n">
        <f>SUM('Z05_2 项目支出决算明细表'!AU7)</f>
        <v>394316.86</v>
      </c>
      <c r="AV6" s="24" t="n">
        <f>SUM('Z05_2 项目支出决算明细表'!AV7)</f>
        <v>55000.0</v>
      </c>
      <c r="AW6" s="24" t="n">
        <f>SUM('Z05_2 项目支出决算明细表'!AW7)</f>
        <v>0.0</v>
      </c>
      <c r="AX6" s="24" t="n">
        <f>SUM('Z05_2 项目支出决算明细表'!AX7)</f>
        <v>0.0</v>
      </c>
      <c r="AY6" s="24" t="n">
        <f>SUM('Z05_2 项目支出决算明细表'!AY7)</f>
        <v>103271.21</v>
      </c>
      <c r="AZ6" s="24" t="n">
        <f>SUM('Z05_2 项目支出决算明细表'!AZ7)</f>
        <v>0.0</v>
      </c>
      <c r="BA6" s="24" t="n">
        <f>SUM('Z05_2 项目支出决算明细表'!BA7)</f>
        <v>371381.82</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0.0</v>
      </c>
      <c r="CH6" s="24" t="n">
        <f>SUM('Z05_2 项目支出决算明细表'!CH7)</f>
        <v>0.0</v>
      </c>
      <c r="CI6" s="24" t="n">
        <f>SUM('Z05_2 项目支出决算明细表'!CI7)</f>
        <v>0.0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2040201</t>
        </is>
      </c>
      <c r="B7" s="174"/>
      <c r="C7" s="174"/>
      <c r="D7" s="172" t="inlineStr">
        <is>
          <t>辅警工资福利支出</t>
        </is>
      </c>
      <c r="E7" s="172"/>
      <c r="F7" s="172" t="inlineStr">
        <is>
          <t>特定目标类</t>
        </is>
      </c>
      <c r="G7" s="172" t="inlineStr">
        <is>
          <t>辅警工资福利支出</t>
        </is>
      </c>
      <c r="H7" s="172"/>
      <c r="I7" s="172" t="inlineStr">
        <is>
          <t>非基建项目</t>
        </is>
      </c>
      <c r="J7" s="200" t="inlineStr">
        <is>
          <t>否</t>
        </is>
      </c>
      <c r="K7" s="24" t="n">
        <v>55000.0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55000.0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55000.0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2040299</t>
        </is>
      </c>
      <c r="B8" s="174"/>
      <c r="C8" s="174"/>
      <c r="D8" s="172" t="inlineStr">
        <is>
          <t>城市快警平台运行及农村辅警工作经费</t>
        </is>
      </c>
      <c r="E8" s="172"/>
      <c r="F8" s="172" t="inlineStr">
        <is>
          <t>特定目标类</t>
        </is>
      </c>
      <c r="G8" s="172" t="inlineStr">
        <is>
          <t>城市快警平台运行及农村辅警工作经费</t>
        </is>
      </c>
      <c r="H8" s="172"/>
      <c r="I8" s="172" t="inlineStr">
        <is>
          <t>非基建项目</t>
        </is>
      </c>
      <c r="J8" s="200" t="inlineStr">
        <is>
          <t>否</t>
        </is>
      </c>
      <c r="K8" s="24" t="n">
        <v>2831220.68</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2831220.68</v>
      </c>
      <c r="AA8" s="24" t="n">
        <v>0.0</v>
      </c>
      <c r="AB8" s="24" t="n">
        <v>0.0</v>
      </c>
      <c r="AC8" s="24" t="n">
        <v>0.0</v>
      </c>
      <c r="AD8" s="24" t="n">
        <v>0.0</v>
      </c>
      <c r="AE8" s="24" t="n">
        <v>0.0</v>
      </c>
      <c r="AF8" s="24" t="n">
        <v>0.0</v>
      </c>
      <c r="AG8" s="24" t="n">
        <v>50000.0</v>
      </c>
      <c r="AH8" s="24" t="n">
        <v>0.0</v>
      </c>
      <c r="AI8" s="24" t="n">
        <v>0.0</v>
      </c>
      <c r="AJ8" s="24" t="n">
        <v>0.0</v>
      </c>
      <c r="AK8" s="24" t="n">
        <v>0.0</v>
      </c>
      <c r="AL8" s="24" t="n">
        <v>0.0</v>
      </c>
      <c r="AM8" s="24" t="n">
        <v>0.0</v>
      </c>
      <c r="AN8" s="24" t="n">
        <v>0.0</v>
      </c>
      <c r="AO8" s="24" t="n">
        <v>0.0</v>
      </c>
      <c r="AP8" s="24" t="n">
        <v>0.0</v>
      </c>
      <c r="AQ8" s="24" t="n">
        <v>0.0</v>
      </c>
      <c r="AR8" s="24" t="n">
        <v>0.0</v>
      </c>
      <c r="AS8" s="24" t="n">
        <v>0.0</v>
      </c>
      <c r="AT8" s="24" t="n">
        <v>2400500.0</v>
      </c>
      <c r="AU8" s="24" t="n">
        <v>105416.86</v>
      </c>
      <c r="AV8" s="24" t="n">
        <v>0.0</v>
      </c>
      <c r="AW8" s="24" t="n">
        <v>0.0</v>
      </c>
      <c r="AX8" s="24" t="n">
        <v>0.0</v>
      </c>
      <c r="AY8" s="24" t="n">
        <v>0.0</v>
      </c>
      <c r="AZ8" s="24" t="n">
        <v>0.0</v>
      </c>
      <c r="BA8" s="24" t="n">
        <v>275303.82</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2299999</t>
        </is>
      </c>
      <c r="B9" s="174"/>
      <c r="C9" s="174"/>
      <c r="D9" s="172" t="inlineStr">
        <is>
          <t>办案经费</t>
        </is>
      </c>
      <c r="E9" s="172"/>
      <c r="F9" s="172" t="inlineStr">
        <is>
          <t>特定目标类</t>
        </is>
      </c>
      <c r="G9" s="172" t="inlineStr">
        <is>
          <t>办案经费</t>
        </is>
      </c>
      <c r="H9" s="172"/>
      <c r="I9" s="172" t="inlineStr">
        <is>
          <t>非基建项目</t>
        </is>
      </c>
      <c r="J9" s="200" t="inlineStr">
        <is>
          <t>否</t>
        </is>
      </c>
      <c r="K9" s="24" t="n">
        <v>802790.21</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802790.21</v>
      </c>
      <c r="AA9" s="24" t="n">
        <v>100000.0</v>
      </c>
      <c r="AB9" s="24" t="n">
        <v>0.0</v>
      </c>
      <c r="AC9" s="24" t="n">
        <v>0.0</v>
      </c>
      <c r="AD9" s="24" t="n">
        <v>0.0</v>
      </c>
      <c r="AE9" s="24" t="n">
        <v>0.0</v>
      </c>
      <c r="AF9" s="24" t="n">
        <v>0.0</v>
      </c>
      <c r="AG9" s="24" t="n">
        <v>0.0</v>
      </c>
      <c r="AH9" s="24" t="n">
        <v>0.0</v>
      </c>
      <c r="AI9" s="24" t="n">
        <v>0.0</v>
      </c>
      <c r="AJ9" s="24" t="n">
        <v>131641.0</v>
      </c>
      <c r="AK9" s="24" t="n">
        <v>0.0</v>
      </c>
      <c r="AL9" s="24" t="n">
        <v>0.0</v>
      </c>
      <c r="AM9" s="24" t="n">
        <v>0.0</v>
      </c>
      <c r="AN9" s="24" t="n">
        <v>0.0</v>
      </c>
      <c r="AO9" s="24" t="n">
        <v>0.0</v>
      </c>
      <c r="AP9" s="24" t="n">
        <v>0.0</v>
      </c>
      <c r="AQ9" s="24" t="n">
        <v>200900.0</v>
      </c>
      <c r="AR9" s="24" t="n">
        <v>0.0</v>
      </c>
      <c r="AS9" s="24" t="n">
        <v>0.0</v>
      </c>
      <c r="AT9" s="24" t="n">
        <v>0.0</v>
      </c>
      <c r="AU9" s="24" t="n">
        <v>170900.0</v>
      </c>
      <c r="AV9" s="24" t="n">
        <v>0.0</v>
      </c>
      <c r="AW9" s="24" t="n">
        <v>0.0</v>
      </c>
      <c r="AX9" s="24" t="n">
        <v>0.0</v>
      </c>
      <c r="AY9" s="24" t="n">
        <v>103271.21</v>
      </c>
      <c r="AZ9" s="24" t="n">
        <v>0.0</v>
      </c>
      <c r="BA9" s="24" t="n">
        <v>96078.0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2299999</t>
        </is>
      </c>
      <c r="B10" s="174"/>
      <c r="C10" s="174"/>
      <c r="D10" s="172" t="inlineStr">
        <is>
          <t>特殊人群涉毒人员收治</t>
        </is>
      </c>
      <c r="E10" s="172"/>
      <c r="F10" s="172" t="inlineStr">
        <is>
          <t>特定目标类</t>
        </is>
      </c>
      <c r="G10" s="172"/>
      <c r="H10" s="172"/>
      <c r="I10" s="172" t="inlineStr">
        <is>
          <t>非基建项目</t>
        </is>
      </c>
      <c r="J10" s="200" t="inlineStr">
        <is>
          <t>否</t>
        </is>
      </c>
      <c r="K10" s="24" t="n">
        <f>'Z05_2 项目支出决算明细表'!L10 + 'Z05_2 项目支出决算明细表'!Z10 + 'Z05_2 项目支出决算明细表'!BB10 + 'Z05_2 项目支出决算明细表'!BO10 + 'Z05_2 项目支出决算明细表'!BT10 + 'Z05_2 项目支出决算明细表'!CG10 + 'Z05_2 项目支出决算明细表'!CX10 + 'Z05_2 项目支出决算明细表'!DA10 + 'Z05_2 项目支出决算明细表'!DG10 + 'Z05_2 项目支出决算明细表'!DK10</f>
        <v>118000.0</v>
      </c>
      <c r="L10" s="24" t="n">
        <f>('Z05_2 项目支出决算明细表'!M10+'Z05_2 项目支出决算明细表'!N10+'Z05_2 项目支出决算明细表'!O10+'Z05_2 项目支出决算明细表'!P10+'Z05_2 项目支出决算明细表'!Q10+'Z05_2 项目支出决算明细表'!R10+'Z05_2 项目支出决算明细表'!S10+'Z05_2 项目支出决算明细表'!T10+'Z05_2 项目支出决算明细表'!U10+'Z05_2 项目支出决算明细表'!V10+'Z05_2 项目支出决算明细表'!W10+'Z05_2 项目支出决算明细表'!X10+'Z05_2 项目支出决算明细表'!Y10)</f>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f>('Z05_2 项目支出决算明细表'!AA10+'Z05_2 项目支出决算明细表'!AB10+'Z05_2 项目支出决算明细表'!AC10+'Z05_2 项目支出决算明细表'!AD10+'Z05_2 项目支出决算明细表'!AE10+'Z05_2 项目支出决算明细表'!AF10+'Z05_2 项目支出决算明细表'!AG10+'Z05_2 项目支出决算明细表'!AH10+'Z05_2 项目支出决算明细表'!AI10+'Z05_2 项目支出决算明细表'!AJ10+'Z05_2 项目支出决算明细表'!AK10+'Z05_2 项目支出决算明细表'!AL10+'Z05_2 项目支出决算明细表'!AM10+'Z05_2 项目支出决算明细表'!AN10+'Z05_2 项目支出决算明细表'!AO10+'Z05_2 项目支出决算明细表'!AP10+'Z05_2 项目支出决算明细表'!AQ10+'Z05_2 项目支出决算明细表'!AR10+'Z05_2 项目支出决算明细表'!AS10+'Z05_2 项目支出决算明细表'!AT10+'Z05_2 项目支出决算明细表'!AU10+'Z05_2 项目支出决算明细表'!AV10+'Z05_2 项目支出决算明细表'!AW10+'Z05_2 项目支出决算明细表'!AX10+'Z05_2 项目支出决算明细表'!AY10+'Z05_2 项目支出决算明细表'!AZ10+'Z05_2 项目支出决算明细表'!BA10)</f>
        <v>118000.0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118000.0</v>
      </c>
      <c r="AV10" s="24" t="n">
        <v>0.0</v>
      </c>
      <c r="AW10" s="24" t="n">
        <v>0.0</v>
      </c>
      <c r="AX10" s="24" t="n">
        <v>0.0</v>
      </c>
      <c r="AY10" s="24" t="n">
        <v>0.0</v>
      </c>
      <c r="AZ10" s="24" t="n">
        <v>0.0</v>
      </c>
      <c r="BA10" s="24" t="n">
        <v>0.0</v>
      </c>
      <c r="BB10" s="24" t="n">
        <f>('Z05_2 项目支出决算明细表'!BC10+'Z05_2 项目支出决算明细表'!BD10+'Z05_2 项目支出决算明细表'!BE10+'Z05_2 项目支出决算明细表'!BF10+'Z05_2 项目支出决算明细表'!BG10+'Z05_2 项目支出决算明细表'!BH10+'Z05_2 项目支出决算明细表'!BI10+'Z05_2 项目支出决算明细表'!BJ10+'Z05_2 项目支出决算明细表'!BK10+'Z05_2 项目支出决算明细表'!BL10+'Z05_2 项目支出决算明细表'!BM10+'Z05_2 项目支出决算明细表'!BN10)</f>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f>('Z05_2 项目支出决算明细表'!BP10+'Z05_2 项目支出决算明细表'!BQ10+'Z05_2 项目支出决算明细表'!BR10+'Z05_2 项目支出决算明细表'!BS10)</f>
        <v>0.0</v>
      </c>
      <c r="BP10" s="24" t="n">
        <v>0.0</v>
      </c>
      <c r="BQ10" s="24" t="n">
        <v>0.0</v>
      </c>
      <c r="BR10" s="24" t="n">
        <v>0.0</v>
      </c>
      <c r="BS10" s="24" t="n">
        <v>0.0</v>
      </c>
      <c r="BT10" s="24" t="n">
        <f>('Z05_2 项目支出决算明细表'!BU10+'Z05_2 项目支出决算明细表'!BV10+'Z05_2 项目支出决算明细表'!BW10+'Z05_2 项目支出决算明细表'!BX10+'Z05_2 项目支出决算明细表'!BY10+'Z05_2 项目支出决算明细表'!BZ10+'Z05_2 项目支出决算明细表'!CA10+'Z05_2 项目支出决算明细表'!CB10+'Z05_2 项目支出决算明细表'!CC10+'Z05_2 项目支出决算明细表'!CD10+'Z05_2 项目支出决算明细表'!CE10+'Z05_2 项目支出决算明细表'!CF10)</f>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f>('Z05_2 项目支出决算明细表'!CH10+'Z05_2 项目支出决算明细表'!CI10+'Z05_2 项目支出决算明细表'!CJ10+'Z05_2 项目支出决算明细表'!CK10+'Z05_2 项目支出决算明细表'!CL10+'Z05_2 项目支出决算明细表'!CM10+'Z05_2 项目支出决算明细表'!CN10+'Z05_2 项目支出决算明细表'!CO10+'Z05_2 项目支出决算明细表'!CP10+'Z05_2 项目支出决算明细表'!CQ10+'Z05_2 项目支出决算明细表'!CR10+'Z05_2 项目支出决算明细表'!CS10+'Z05_2 项目支出决算明细表'!CT10+'Z05_2 项目支出决算明细表'!CU10+'Z05_2 项目支出决算明细表'!CV10+'Z05_2 项目支出决算明细表'!CW10)</f>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f>'Z05_2 项目支出决算明细表'!CY10 + 'Z05_2 项目支出决算明细表'!CZ10</f>
        <v>0.0</v>
      </c>
      <c r="CY10" s="24" t="n">
        <v>0.0</v>
      </c>
      <c r="CZ10" s="24" t="n">
        <v>0.0</v>
      </c>
      <c r="DA10" s="24" t="n">
        <f>('Z05_2 项目支出决算明细表'!DB10+'Z05_2 项目支出决算明细表'!DC10+'Z05_2 项目支出决算明细表'!DD10+'Z05_2 项目支出决算明细表'!DE10+'Z05_2 项目支出决算明细表'!DF10)</f>
        <v>0.0</v>
      </c>
      <c r="DB10" s="24" t="n">
        <v>0.0</v>
      </c>
      <c r="DC10" s="24" t="n">
        <v>0.0</v>
      </c>
      <c r="DD10" s="24" t="n">
        <v>0.0</v>
      </c>
      <c r="DE10" s="24" t="n">
        <v>0.0</v>
      </c>
      <c r="DF10" s="24" t="n">
        <v>0.0</v>
      </c>
      <c r="DG10" s="24" t="n">
        <f>('Z05_2 项目支出决算明细表'!DH10+'Z05_2 项目支出决算明细表'!DI10+'Z05_2 项目支出决算明细表'!DJ10)</f>
        <v>0.0</v>
      </c>
      <c r="DH10" s="24" t="n">
        <v>0.0</v>
      </c>
      <c r="DI10" s="24" t="n">
        <v>0.0</v>
      </c>
      <c r="DJ10" s="24" t="n">
        <v>0.0</v>
      </c>
      <c r="DK10" s="24" t="n">
        <f>('Z05_2 项目支出决算明细表'!DL10+'Z05_2 项目支出决算明细表'!DM10+'Z05_2 项目支出决算明细表'!DN10+'Z05_2 项目支出决算明细表'!DO10+'Z05_2 项目支出决算明细表'!DP10)</f>
        <v>0.0</v>
      </c>
      <c r="DL10" s="24" t="n">
        <v>0.0</v>
      </c>
      <c r="DM10" s="24" t="n">
        <v>0.0</v>
      </c>
      <c r="DN10" s="24" t="n">
        <v>0.0</v>
      </c>
      <c r="DO10" s="24" t="n">
        <v>0.0</v>
      </c>
      <c r="DP10" s="26"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I7:I10" allowBlank="true" errorStyle="stop">
      <formula1>HIDDENSHEETNAME!$N$2:$N$5</formula1>
    </dataValidation>
    <dataValidation type="list" sqref="J7:J10" allowBlank="true" errorStyle="stop">
      <formula1>HIDDENSHEETNAME!$C$2:$C$3</formula1>
    </dataValidation>
    <dataValidation type="list" sqref="F7:F10"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3807010.89</v>
      </c>
      <c r="L6" s="24" t="n">
        <f>SUM('Z06 项目支出分项目收入支出决算表'!L7)</f>
        <v>0.0</v>
      </c>
      <c r="M6" s="24" t="n">
        <f>SUM('Z06 项目支出分项目收入支出决算表'!M7)</f>
        <v>0.0</v>
      </c>
      <c r="N6" s="24" t="n">
        <f>SUM('Z06 项目支出分项目收入支出决算表'!N7)</f>
        <v>3807010.89</v>
      </c>
      <c r="O6" s="24" t="n">
        <f>SUM('Z06 项目支出分项目收入支出决算表'!O7)</f>
        <v>0.0</v>
      </c>
      <c r="P6" s="24" t="n">
        <f>SUM('Z06 项目支出分项目收入支出决算表'!P7)</f>
        <v>0.0</v>
      </c>
      <c r="Q6" s="24" t="n">
        <f>'Z06 项目支出分项目收入支出决算表'!R6 + 'Z06 项目支出分项目收入支出决算表'!S6</f>
        <v>3807010.89</v>
      </c>
      <c r="R6" s="24" t="n">
        <f>SUM('Z06 项目支出分项目收入支出决算表'!R7)</f>
        <v>3807010.89</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2040201</t>
        </is>
      </c>
      <c r="B7" s="174"/>
      <c r="C7" s="174"/>
      <c r="D7" s="172" t="inlineStr">
        <is>
          <t>行政运行</t>
        </is>
      </c>
      <c r="E7" s="172"/>
      <c r="F7" s="172" t="inlineStr">
        <is>
          <t>特定目标类</t>
        </is>
      </c>
      <c r="G7" s="172"/>
      <c r="H7" s="172"/>
      <c r="I7" s="200" t="inlineStr">
        <is>
          <t>非基建项目</t>
        </is>
      </c>
      <c r="J7" s="172" t="inlineStr">
        <is>
          <t>否</t>
        </is>
      </c>
      <c r="K7" s="24" t="n">
        <v>55000.0</v>
      </c>
      <c r="L7" s="24" t="n">
        <v>0.0</v>
      </c>
      <c r="M7" s="24" t="n">
        <v>0.0</v>
      </c>
      <c r="N7" s="24" t="n">
        <v>55000.0</v>
      </c>
      <c r="O7" s="24" t="n">
        <v>0.0</v>
      </c>
      <c r="P7" s="24" t="n">
        <v>0.0</v>
      </c>
      <c r="Q7" s="24" t="n">
        <v>55000.0</v>
      </c>
      <c r="R7" s="24" t="n">
        <v>55000.0</v>
      </c>
      <c r="S7" s="24" t="n">
        <v>0.0</v>
      </c>
      <c r="T7" s="24" t="n">
        <v>0.0</v>
      </c>
      <c r="U7" s="24" t="n">
        <v>0.0</v>
      </c>
      <c r="V7" s="24" t="n">
        <v>0.0</v>
      </c>
      <c r="W7" s="24" t="n">
        <v>0.0</v>
      </c>
      <c r="X7" s="24" t="n">
        <v>0.0</v>
      </c>
      <c r="Y7" s="26" t="n">
        <v>0.0</v>
      </c>
    </row>
    <row r="8" customHeight="true" ht="15.0">
      <c r="A8" s="172" t="inlineStr">
        <is>
          <t>2040299</t>
        </is>
      </c>
      <c r="B8" s="174"/>
      <c r="C8" s="174"/>
      <c r="D8" s="172" t="inlineStr">
        <is>
          <t>城市快警平台运行及农村辅警工作经费</t>
        </is>
      </c>
      <c r="E8" s="172"/>
      <c r="F8" s="172" t="inlineStr">
        <is>
          <t>特定目标类</t>
        </is>
      </c>
      <c r="G8" s="172"/>
      <c r="H8" s="172"/>
      <c r="I8" s="200" t="inlineStr">
        <is>
          <t>非基建项目</t>
        </is>
      </c>
      <c r="J8" s="172" t="inlineStr">
        <is>
          <t>否</t>
        </is>
      </c>
      <c r="K8" s="24" t="n">
        <v>2831220.68</v>
      </c>
      <c r="L8" s="24" t="n">
        <v>0.0</v>
      </c>
      <c r="M8" s="24" t="n">
        <v>0.0</v>
      </c>
      <c r="N8" s="24" t="n">
        <v>2831220.68</v>
      </c>
      <c r="O8" s="24" t="n">
        <v>0.0</v>
      </c>
      <c r="P8" s="24" t="n">
        <v>0.0</v>
      </c>
      <c r="Q8" s="24" t="n">
        <v>2831220.68</v>
      </c>
      <c r="R8" s="24" t="n">
        <v>2831220.68</v>
      </c>
      <c r="S8" s="24" t="n">
        <v>0.0</v>
      </c>
      <c r="T8" s="24" t="n">
        <v>0.0</v>
      </c>
      <c r="U8" s="24" t="n">
        <v>0.0</v>
      </c>
      <c r="V8" s="24" t="n">
        <v>0.0</v>
      </c>
      <c r="W8" s="24" t="n">
        <v>0.0</v>
      </c>
      <c r="X8" s="24" t="n">
        <v>0.0</v>
      </c>
      <c r="Y8" s="26" t="n">
        <v>0.0</v>
      </c>
    </row>
    <row r="9" customHeight="true" ht="15.0">
      <c r="A9" s="172" t="inlineStr">
        <is>
          <t>2299999</t>
        </is>
      </c>
      <c r="B9" s="174"/>
      <c r="C9" s="174"/>
      <c r="D9" s="172" t="inlineStr">
        <is>
          <t>一般公共服务支出</t>
        </is>
      </c>
      <c r="E9" s="172"/>
      <c r="F9" s="172" t="inlineStr">
        <is>
          <t>特定目标类</t>
        </is>
      </c>
      <c r="G9" s="172"/>
      <c r="H9" s="172"/>
      <c r="I9" s="200" t="inlineStr">
        <is>
          <t>非基建项目</t>
        </is>
      </c>
      <c r="J9" s="172" t="inlineStr">
        <is>
          <t>否</t>
        </is>
      </c>
      <c r="K9" s="24" t="n">
        <v>802790.21</v>
      </c>
      <c r="L9" s="24" t="n">
        <v>0.0</v>
      </c>
      <c r="M9" s="24" t="n">
        <v>0.0</v>
      </c>
      <c r="N9" s="24" t="n">
        <v>802790.21</v>
      </c>
      <c r="O9" s="24" t="n">
        <v>0.0</v>
      </c>
      <c r="P9" s="24" t="n">
        <v>0.0</v>
      </c>
      <c r="Q9" s="24" t="n">
        <v>802790.21</v>
      </c>
      <c r="R9" s="24" t="n">
        <v>802790.21</v>
      </c>
      <c r="S9" s="24" t="n">
        <v>0.0</v>
      </c>
      <c r="T9" s="24" t="n">
        <v>0.0</v>
      </c>
      <c r="U9" s="24" t="n">
        <v>0.0</v>
      </c>
      <c r="V9" s="24" t="n">
        <v>0.0</v>
      </c>
      <c r="W9" s="24" t="n">
        <v>0.0</v>
      </c>
      <c r="X9" s="24" t="n">
        <v>0.0</v>
      </c>
      <c r="Y9" s="26" t="n">
        <v>0.0</v>
      </c>
    </row>
    <row r="10" customHeight="true" ht="15.0">
      <c r="A10" s="172" t="inlineStr">
        <is>
          <t>2299999</t>
        </is>
      </c>
      <c r="B10" s="174"/>
      <c r="C10" s="174"/>
      <c r="D10" s="172" t="inlineStr">
        <is>
          <t>特殊人群涉毒人员收治</t>
        </is>
      </c>
      <c r="E10" s="172"/>
      <c r="F10" s="172" t="inlineStr">
        <is>
          <t>特定目标类</t>
        </is>
      </c>
      <c r="G10" s="172"/>
      <c r="H10" s="172"/>
      <c r="I10" s="200" t="inlineStr">
        <is>
          <t>非基建项目</t>
        </is>
      </c>
      <c r="J10" s="172" t="inlineStr">
        <is>
          <t>否</t>
        </is>
      </c>
      <c r="K10" s="24" t="n">
        <f>'Z06 项目支出分项目收入支出决算表'!L10 + 'Z06 项目支出分项目收入支出决算表'!N10 + 'Z06 项目支出分项目收入支出决算表'!P10</f>
        <v>118000.0</v>
      </c>
      <c r="L10" s="24" t="n">
        <v>0.0</v>
      </c>
      <c r="M10" s="24" t="n">
        <v>0.0</v>
      </c>
      <c r="N10" s="24" t="n">
        <v>118000.0</v>
      </c>
      <c r="O10" s="24" t="n">
        <v>0.0</v>
      </c>
      <c r="P10" s="24" t="n">
        <v>0.0</v>
      </c>
      <c r="Q10" s="24" t="n">
        <f>'Z06 项目支出分项目收入支出决算表'!R10 + 'Z06 项目支出分项目收入支出决算表'!S10</f>
        <v>118000.0</v>
      </c>
      <c r="R10" s="24" t="n">
        <v>118000.0</v>
      </c>
      <c r="S10" s="24" t="n">
        <v>0.0</v>
      </c>
      <c r="T10" s="24" t="n">
        <v>0.0</v>
      </c>
      <c r="U10" s="24" t="n">
        <v>0.0</v>
      </c>
      <c r="V10" s="24" t="n">
        <f>'Z06 项目支出分项目收入支出决算表'!K10 - 'Z06 项目支出分项目收入支出决算表'!Q10 + 'Z06 项目支出分项目收入支出决算表'!T10 - 'Z06 项目支出分项目收入支出决算表'!U10</f>
        <v>0.0</v>
      </c>
      <c r="W10" s="24" t="n">
        <f>'Z06 项目支出分项目收入支出决算表'!X10 + 'Z06 项目支出分项目收入支出决算表'!Y10</f>
        <v>0.0</v>
      </c>
      <c r="X10" s="24" t="n">
        <v>0.0</v>
      </c>
      <c r="Y10" s="26" t="n">
        <v>0.0</v>
      </c>
    </row>
  </sheetData>
  <mergeCells count="3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s>
  <dataValidations count="3">
    <dataValidation type="list" sqref="J7:J10" allowBlank="true" errorStyle="stop">
      <formula1>HIDDENSHEETNAME!$C$2:$C$3</formula1>
    </dataValidation>
    <dataValidation type="list" sqref="F7:F10" allowBlank="true" errorStyle="stop">
      <formula1>HIDDENSHEETNAME!$O$2:$O$3</formula1>
    </dataValidation>
    <dataValidation type="list" sqref="I7:I10"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3807010.89</v>
      </c>
      <c r="I6" s="24" t="n">
        <f>SUM('Z07 一般公共预算财政拨款收入支出决算表'!I7)</f>
        <v>0.0</v>
      </c>
      <c r="J6" s="24" t="n">
        <f>SUM('Z07 一般公共预算财政拨款收入支出决算表'!J7)</f>
        <v>3807010.89</v>
      </c>
      <c r="K6" s="24" t="n">
        <f>'Z07 一般公共预算财政拨款收入支出决算表'!L6 + 'Z07 一般公共预算财政拨款收入支出决算表'!O6</f>
        <v>3807010.89</v>
      </c>
      <c r="L6" s="24" t="n">
        <f>'Z07 一般公共预算财政拨款收入支出决算表'!M6 + 'Z07 一般公共预算财政拨款收入支出决算表'!N6</f>
        <v>0.0</v>
      </c>
      <c r="M6" s="24" t="n">
        <f>SUM('Z07 一般公共预算财政拨款收入支出决算表'!M7)</f>
        <v>0.0</v>
      </c>
      <c r="N6" s="24" t="n">
        <f>SUM('Z07 一般公共预算财政拨款收入支出决算表'!N7)</f>
        <v>0.0</v>
      </c>
      <c r="O6" s="24" t="n">
        <f>SUM('Z07 一般公共预算财政拨款收入支出决算表'!O7)</f>
        <v>3807010.89</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2040201</t>
        </is>
      </c>
      <c r="B7" s="174"/>
      <c r="C7" s="174"/>
      <c r="D7" s="30" t="inlineStr">
        <is>
          <t>行政运行</t>
        </is>
      </c>
      <c r="E7" s="24" t="n">
        <v>0.0</v>
      </c>
      <c r="F7" s="24" t="n">
        <v>0.0</v>
      </c>
      <c r="G7" s="24" t="n">
        <v>0.0</v>
      </c>
      <c r="H7" s="24" t="n">
        <v>55000.0</v>
      </c>
      <c r="I7" s="24" t="n">
        <v>0.0</v>
      </c>
      <c r="J7" s="24" t="n">
        <v>55000.0</v>
      </c>
      <c r="K7" s="24" t="n">
        <v>55000.0</v>
      </c>
      <c r="L7" s="24" t="n">
        <v>0.0</v>
      </c>
      <c r="M7" s="24" t="n">
        <v>0.0</v>
      </c>
      <c r="N7" s="24" t="n">
        <v>0.0</v>
      </c>
      <c r="O7" s="24" t="n">
        <v>55000.0</v>
      </c>
      <c r="P7" s="24" t="n">
        <v>0.0</v>
      </c>
      <c r="Q7" s="24" t="n">
        <v>0.0</v>
      </c>
      <c r="R7" s="24" t="n">
        <v>0.0</v>
      </c>
      <c r="S7" s="24" t="n">
        <v>0.0</v>
      </c>
      <c r="T7" s="26" t="n">
        <v>0.0</v>
      </c>
    </row>
    <row r="8" customHeight="true" ht="15.0">
      <c r="A8" s="172" t="inlineStr">
        <is>
          <t>2040299</t>
        </is>
      </c>
      <c r="B8" s="174"/>
      <c r="C8" s="174"/>
      <c r="D8" s="30" t="inlineStr">
        <is>
          <t>其他公安支出</t>
        </is>
      </c>
      <c r="E8" s="24" t="n">
        <v>0.0</v>
      </c>
      <c r="F8" s="24" t="n">
        <v>0.0</v>
      </c>
      <c r="G8" s="24" t="n">
        <v>0.0</v>
      </c>
      <c r="H8" s="24" t="n">
        <v>2831220.68</v>
      </c>
      <c r="I8" s="24" t="n">
        <v>0.0</v>
      </c>
      <c r="J8" s="24" t="n">
        <v>2831220.68</v>
      </c>
      <c r="K8" s="24" t="n">
        <v>2831220.68</v>
      </c>
      <c r="L8" s="24" t="n">
        <v>0.0</v>
      </c>
      <c r="M8" s="24" t="n">
        <v>0.0</v>
      </c>
      <c r="N8" s="24" t="n">
        <v>0.0</v>
      </c>
      <c r="O8" s="24" t="n">
        <v>2831220.68</v>
      </c>
      <c r="P8" s="24" t="n">
        <v>0.0</v>
      </c>
      <c r="Q8" s="24" t="n">
        <v>0.0</v>
      </c>
      <c r="R8" s="24" t="n">
        <v>0.0</v>
      </c>
      <c r="S8" s="24" t="n">
        <v>0.0</v>
      </c>
      <c r="T8" s="26" t="n">
        <v>0.0</v>
      </c>
    </row>
    <row r="9" customHeight="true" ht="15.0">
      <c r="A9" s="172" t="inlineStr">
        <is>
          <t>2299999</t>
        </is>
      </c>
      <c r="B9" s="174"/>
      <c r="C9" s="174"/>
      <c r="D9" s="30" t="inlineStr">
        <is>
          <t>其他支出</t>
        </is>
      </c>
      <c r="E9" s="24" t="n">
        <f>'Z07 一般公共预算财政拨款收入支出决算表'!F9 + 'Z07 一般公共预算财政拨款收入支出决算表'!G9</f>
        <v>0.0</v>
      </c>
      <c r="F9" s="24" t="n">
        <v>0.0</v>
      </c>
      <c r="G9" s="24" t="n">
        <v>0.0</v>
      </c>
      <c r="H9" s="24" t="n">
        <f>'Z07 一般公共预算财政拨款收入支出决算表'!I9 + 'Z07 一般公共预算财政拨款收入支出决算表'!J9</f>
        <v>920790.21</v>
      </c>
      <c r="I9" s="24" t="n">
        <v>0.0</v>
      </c>
      <c r="J9" s="24" t="n">
        <v>920790.21</v>
      </c>
      <c r="K9" s="24" t="n">
        <f>'Z07 一般公共预算财政拨款收入支出决算表'!L9 + 'Z07 一般公共预算财政拨款收入支出决算表'!O9</f>
        <v>920790.21</v>
      </c>
      <c r="L9" s="24" t="n">
        <f>'Z07 一般公共预算财政拨款收入支出决算表'!M9 + 'Z07 一般公共预算财政拨款收入支出决算表'!N9</f>
        <v>0.0</v>
      </c>
      <c r="M9" s="24" t="n">
        <f>'Z07 一般公共预算财政拨款收入支出决算表'!M9</f>
        <v>0.0</v>
      </c>
      <c r="N9" s="24" t="n">
        <f>'Z07 一般公共预算财政拨款收入支出决算表'!N9</f>
        <v>0.0</v>
      </c>
      <c r="O9" s="24" t="n">
        <f>'Z07 一般公共预算财政拨款收入支出决算表'!O9</f>
        <v>920790.21</v>
      </c>
      <c r="P9" s="24" t="n">
        <f>'Z07 一般公共预算财政拨款收入支出决算表'!Q9 + 'Z07 一般公共预算财政拨款收入支出决算表'!R9</f>
        <v>0.0</v>
      </c>
      <c r="Q9" s="24" t="n">
        <f>'Z07 一般公共预算财政拨款收入支出决算表'!F9 + 'Z07 一般公共预算财政拨款收入支出决算表'!I9 - 'Z07 一般公共预算财政拨款收入支出决算表'!L9</f>
        <v>0.0</v>
      </c>
      <c r="R9" s="24" t="n">
        <f>'Z07 一般公共预算财政拨款收入支出决算表'!S9 + 'Z07 一般公共预算财政拨款收入支出决算表'!T9</f>
        <v>0.0</v>
      </c>
      <c r="S9" s="24" t="n">
        <v>0.0</v>
      </c>
      <c r="T9" s="26" t="n">
        <v>0.0</v>
      </c>
    </row>
  </sheetData>
  <mergeCells count="31">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s>
  <pageMargins bottom="0.75" footer="0.3" header="0.3" left="0.7" right="0.7" top="0.75"/>
</worksheet>
</file>

<file path=xl/worksheets/sheet14.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3807010.89</v>
      </c>
      <c r="F6" s="24" t="n">
        <f>SUM('Z08 一般公共预算财政拨款支出决算明细表'!F7)</f>
        <v>0.0</v>
      </c>
      <c r="G6" s="24" t="n">
        <f>SUM('Z08 一般公共预算财政拨款支出决算明细表'!G7)</f>
        <v>0.0</v>
      </c>
      <c r="H6" s="24" t="n">
        <f>SUM('Z08 一般公共预算财政拨款支出决算明细表'!H7)</f>
        <v>0.0</v>
      </c>
      <c r="I6" s="24" t="n">
        <f>SUM('Z08 一般公共预算财政拨款支出决算明细表'!I7)</f>
        <v>0.0</v>
      </c>
      <c r="J6" s="24" t="n">
        <f>SUM('Z08 一般公共预算财政拨款支出决算明细表'!J7)</f>
        <v>0.0</v>
      </c>
      <c r="K6" s="24" t="n">
        <f>SUM('Z08 一般公共预算财政拨款支出决算明细表'!K7)</f>
        <v>0.0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3807010.89</v>
      </c>
      <c r="U6" s="24" t="n">
        <f>SUM('Z08 一般公共预算财政拨款支出决算明细表'!U7)</f>
        <v>100000.0</v>
      </c>
      <c r="V6" s="24" t="n">
        <f>SUM('Z08 一般公共预算财政拨款支出决算明细表'!V7)</f>
        <v>0.0</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50000.0</v>
      </c>
      <c r="AB6" s="24" t="n">
        <f>SUM('Z08 一般公共预算财政拨款支出决算明细表'!AB7)</f>
        <v>0.0</v>
      </c>
      <c r="AC6" s="24" t="n">
        <f>SUM('Z08 一般公共预算财政拨款支出决算明细表'!AC7)</f>
        <v>0.0</v>
      </c>
      <c r="AD6" s="24" t="n">
        <f>SUM('Z08 一般公共预算财政拨款支出决算明细表'!AD7)</f>
        <v>131641.0</v>
      </c>
      <c r="AE6" s="24" t="n">
        <f>SUM('Z08 一般公共预算财政拨款支出决算明细表'!AE7)</f>
        <v>0.0</v>
      </c>
      <c r="AF6" s="24" t="n">
        <f>SUM('Z08 一般公共预算财政拨款支出决算明细表'!AF7)</f>
        <v>0.0</v>
      </c>
      <c r="AG6" s="24" t="n">
        <f>SUM('Z08 一般公共预算财政拨款支出决算明细表'!AG7)</f>
        <v>0.0</v>
      </c>
      <c r="AH6" s="24" t="n">
        <f>SUM('Z08 一般公共预算财政拨款支出决算明细表'!AH7)</f>
        <v>0.0</v>
      </c>
      <c r="AI6" s="24" t="n">
        <f>SUM('Z08 一般公共预算财政拨款支出决算明细表'!AI7)</f>
        <v>0.0</v>
      </c>
      <c r="AJ6" s="24" t="n">
        <f>SUM('Z08 一般公共预算财政拨款支出决算明细表'!AJ7)</f>
        <v>0.0</v>
      </c>
      <c r="AK6" s="24" t="n">
        <f>SUM('Z08 一般公共预算财政拨款支出决算明细表'!AK7)</f>
        <v>200900.0</v>
      </c>
      <c r="AL6" s="24" t="n">
        <f>SUM('Z08 一般公共预算财政拨款支出决算明细表'!AL7)</f>
        <v>0.0</v>
      </c>
      <c r="AM6" s="24" t="n">
        <f>SUM('Z08 一般公共预算财政拨款支出决算明细表'!AM7)</f>
        <v>0.0</v>
      </c>
      <c r="AN6" s="24" t="n">
        <f>SUM('Z08 一般公共预算财政拨款支出决算明细表'!AN7)</f>
        <v>2400500.0</v>
      </c>
      <c r="AO6" s="24" t="n">
        <f>SUM('Z08 一般公共预算财政拨款支出决算明细表'!AO7)</f>
        <v>394316.86</v>
      </c>
      <c r="AP6" s="24" t="n">
        <f>SUM('Z08 一般公共预算财政拨款支出决算明细表'!AP7)</f>
        <v>55000.0</v>
      </c>
      <c r="AQ6" s="24" t="n">
        <f>SUM('Z08 一般公共预算财政拨款支出决算明细表'!AQ7)</f>
        <v>0.0</v>
      </c>
      <c r="AR6" s="24" t="n">
        <f>SUM('Z08 一般公共预算财政拨款支出决算明细表'!AR7)</f>
        <v>0.0</v>
      </c>
      <c r="AS6" s="24" t="n">
        <f>SUM('Z08 一般公共预算财政拨款支出决算明细表'!AS7)</f>
        <v>103271.21</v>
      </c>
      <c r="AT6" s="24" t="n">
        <f>SUM('Z08 一般公共预算财政拨款支出决算明细表'!AT7)</f>
        <v>0.0</v>
      </c>
      <c r="AU6" s="24" t="n">
        <f>SUM('Z08 一般公共预算财政拨款支出决算明细表'!AU7)</f>
        <v>371381.82</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0.0</v>
      </c>
      <c r="CB6" s="24" t="n">
        <f>SUM('Z08 一般公共预算财政拨款支出决算明细表'!CB7)</f>
        <v>0.0</v>
      </c>
      <c r="CC6" s="24" t="n">
        <f>SUM('Z08 一般公共预算财政拨款支出决算明细表'!CC7)</f>
        <v>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2040201</t>
        </is>
      </c>
      <c r="B7" s="174"/>
      <c r="C7" s="174"/>
      <c r="D7" s="30" t="inlineStr">
        <is>
          <t>行政运行</t>
        </is>
      </c>
      <c r="E7" s="24" t="n">
        <v>55000.0</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55000.0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55000.0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2040299</t>
        </is>
      </c>
      <c r="B8" s="174"/>
      <c r="C8" s="174"/>
      <c r="D8" s="30" t="inlineStr">
        <is>
          <t>其他公安支出</t>
        </is>
      </c>
      <c r="E8" s="24" t="n">
        <v>2831220.68</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2831220.68</v>
      </c>
      <c r="U8" s="24" t="n">
        <v>0.0</v>
      </c>
      <c r="V8" s="24" t="n">
        <v>0.0</v>
      </c>
      <c r="W8" s="24" t="n">
        <v>0.0</v>
      </c>
      <c r="X8" s="24" t="n">
        <v>0.0</v>
      </c>
      <c r="Y8" s="24" t="n">
        <v>0.0</v>
      </c>
      <c r="Z8" s="24" t="n">
        <v>0.0</v>
      </c>
      <c r="AA8" s="24" t="n">
        <v>50000.0</v>
      </c>
      <c r="AB8" s="24" t="n">
        <v>0.0</v>
      </c>
      <c r="AC8" s="24" t="n">
        <v>0.0</v>
      </c>
      <c r="AD8" s="24" t="n">
        <v>0.0</v>
      </c>
      <c r="AE8" s="24" t="n">
        <v>0.0</v>
      </c>
      <c r="AF8" s="24" t="n">
        <v>0.0</v>
      </c>
      <c r="AG8" s="24" t="n">
        <v>0.0</v>
      </c>
      <c r="AH8" s="24" t="n">
        <v>0.0</v>
      </c>
      <c r="AI8" s="24" t="n">
        <v>0.0</v>
      </c>
      <c r="AJ8" s="24" t="n">
        <v>0.0</v>
      </c>
      <c r="AK8" s="24" t="n">
        <v>0.0</v>
      </c>
      <c r="AL8" s="24" t="n">
        <v>0.0</v>
      </c>
      <c r="AM8" s="24" t="n">
        <v>0.0</v>
      </c>
      <c r="AN8" s="24" t="n">
        <v>2400500.0</v>
      </c>
      <c r="AO8" s="24" t="n">
        <v>105416.86</v>
      </c>
      <c r="AP8" s="24" t="n">
        <v>0.0</v>
      </c>
      <c r="AQ8" s="24" t="n">
        <v>0.0</v>
      </c>
      <c r="AR8" s="24" t="n">
        <v>0.0</v>
      </c>
      <c r="AS8" s="24" t="n">
        <v>0.0</v>
      </c>
      <c r="AT8" s="24" t="n">
        <v>0.0</v>
      </c>
      <c r="AU8" s="24" t="n">
        <v>275303.82</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2299999</t>
        </is>
      </c>
      <c r="B9" s="174"/>
      <c r="C9" s="174"/>
      <c r="D9" s="30" t="inlineStr">
        <is>
          <t>其他支出</t>
        </is>
      </c>
      <c r="E9" s="24" t="n">
        <f>'Z08 一般公共预算财政拨款支出决算明细表'!F9 + 'Z08 一般公共预算财政拨款支出决算明细表'!T9 + 'Z08 一般公共预算财政拨款支出决算明细表'!AV9 + 'Z08 一般公共预算财政拨款支出决算明细表'!BI9 + 'Z08 一般公共预算财政拨款支出决算明细表'!BN9 + 'Z08 一般公共预算财政拨款支出决算明细表'!CA9 + 'Z08 一般公共预算财政拨款支出决算明细表'!CR9 + 'Z08 一般公共预算财政拨款支出决算明细表'!CU9 + 'Z08 一般公共预算财政拨款支出决算明细表'!DA9 + 'Z08 一般公共预算财政拨款支出决算明细表'!DE9</f>
        <v>920790.21</v>
      </c>
      <c r="F9" s="24" t="n">
        <f>'Z08 一般公共预算财政拨款支出决算明细表'!F9</f>
        <v>0.0</v>
      </c>
      <c r="G9" s="24" t="n">
        <f>'Z08 一般公共预算财政拨款支出决算明细表'!G9</f>
        <v>0.0</v>
      </c>
      <c r="H9" s="24" t="n">
        <f>'Z08 一般公共预算财政拨款支出决算明细表'!H9</f>
        <v>0.0</v>
      </c>
      <c r="I9" s="24" t="n">
        <f>'Z08 一般公共预算财政拨款支出决算明细表'!I9</f>
        <v>0.0</v>
      </c>
      <c r="J9" s="24" t="n">
        <f>'Z08 一般公共预算财政拨款支出决算明细表'!J9</f>
        <v>0.0</v>
      </c>
      <c r="K9" s="24" t="n">
        <f>'Z08 一般公共预算财政拨款支出决算明细表'!K9</f>
        <v>0.0</v>
      </c>
      <c r="L9" s="24" t="n">
        <f>'Z08 一般公共预算财政拨款支出决算明细表'!L9</f>
        <v>0.0</v>
      </c>
      <c r="M9" s="24" t="n">
        <f>'Z08 一般公共预算财政拨款支出决算明细表'!M9</f>
        <v>0.0</v>
      </c>
      <c r="N9" s="24" t="n">
        <f>'Z08 一般公共预算财政拨款支出决算明细表'!N9</f>
        <v>0.0</v>
      </c>
      <c r="O9" s="24" t="n">
        <f>'Z08 一般公共预算财政拨款支出决算明细表'!O9</f>
        <v>0.0</v>
      </c>
      <c r="P9" s="24" t="n">
        <f>'Z08 一般公共预算财政拨款支出决算明细表'!P9</f>
        <v>0.0</v>
      </c>
      <c r="Q9" s="24" t="n">
        <f>'Z08 一般公共预算财政拨款支出决算明细表'!Q9</f>
        <v>0.0</v>
      </c>
      <c r="R9" s="24" t="n">
        <f>'Z08 一般公共预算财政拨款支出决算明细表'!R9</f>
        <v>0.0</v>
      </c>
      <c r="S9" s="24" t="n">
        <f>'Z08 一般公共预算财政拨款支出决算明细表'!S9</f>
        <v>0.0</v>
      </c>
      <c r="T9" s="24" t="n">
        <f>'Z08 一般公共预算财政拨款支出决算明细表'!T9</f>
        <v>920790.21</v>
      </c>
      <c r="U9" s="24" t="n">
        <f>'Z08 一般公共预算财政拨款支出决算明细表'!U9</f>
        <v>100000.0</v>
      </c>
      <c r="V9" s="24" t="n">
        <f>'Z08 一般公共预算财政拨款支出决算明细表'!V9</f>
        <v>0.0</v>
      </c>
      <c r="W9" s="24" t="n">
        <f>'Z08 一般公共预算财政拨款支出决算明细表'!W9</f>
        <v>0.0</v>
      </c>
      <c r="X9" s="24" t="n">
        <f>'Z08 一般公共预算财政拨款支出决算明细表'!X9</f>
        <v>0.0</v>
      </c>
      <c r="Y9" s="24" t="n">
        <f>'Z08 一般公共预算财政拨款支出决算明细表'!Y9</f>
        <v>0.0</v>
      </c>
      <c r="Z9" s="24" t="n">
        <f>'Z08 一般公共预算财政拨款支出决算明细表'!Z9</f>
        <v>0.0</v>
      </c>
      <c r="AA9" s="24" t="n">
        <f>'Z08 一般公共预算财政拨款支出决算明细表'!AA9</f>
        <v>0.0</v>
      </c>
      <c r="AB9" s="24" t="n">
        <f>'Z08 一般公共预算财政拨款支出决算明细表'!AB9</f>
        <v>0.0</v>
      </c>
      <c r="AC9" s="24" t="n">
        <f>'Z08 一般公共预算财政拨款支出决算明细表'!AC9</f>
        <v>0.0</v>
      </c>
      <c r="AD9" s="24" t="n">
        <f>'Z08 一般公共预算财政拨款支出决算明细表'!AD9</f>
        <v>131641.0</v>
      </c>
      <c r="AE9" s="24" t="n">
        <f>'Z08 一般公共预算财政拨款支出决算明细表'!AE9</f>
        <v>0.0</v>
      </c>
      <c r="AF9" s="24" t="n">
        <f>'Z08 一般公共预算财政拨款支出决算明细表'!AF9</f>
        <v>0.0</v>
      </c>
      <c r="AG9" s="24" t="n">
        <f>'Z08 一般公共预算财政拨款支出决算明细表'!AG9</f>
        <v>0.0</v>
      </c>
      <c r="AH9" s="24" t="n">
        <f>'Z08 一般公共预算财政拨款支出决算明细表'!AH9</f>
        <v>0.0</v>
      </c>
      <c r="AI9" s="24" t="n">
        <f>'Z08 一般公共预算财政拨款支出决算明细表'!AI9</f>
        <v>0.0</v>
      </c>
      <c r="AJ9" s="24" t="n">
        <f>'Z08 一般公共预算财政拨款支出决算明细表'!AJ9</f>
        <v>0.0</v>
      </c>
      <c r="AK9" s="24" t="n">
        <f>'Z08 一般公共预算财政拨款支出决算明细表'!AK9</f>
        <v>200900.0</v>
      </c>
      <c r="AL9" s="24" t="n">
        <f>'Z08 一般公共预算财政拨款支出决算明细表'!AL9</f>
        <v>0.0</v>
      </c>
      <c r="AM9" s="24" t="n">
        <f>'Z08 一般公共预算财政拨款支出决算明细表'!AM9</f>
        <v>0.0</v>
      </c>
      <c r="AN9" s="24" t="n">
        <f>'Z08 一般公共预算财政拨款支出决算明细表'!AN9</f>
        <v>0.0</v>
      </c>
      <c r="AO9" s="24" t="n">
        <f>'Z08 一般公共预算财政拨款支出决算明细表'!AO9</f>
        <v>288900.0</v>
      </c>
      <c r="AP9" s="24" t="n">
        <f>'Z08 一般公共预算财政拨款支出决算明细表'!AP9</f>
        <v>0.0</v>
      </c>
      <c r="AQ9" s="24" t="n">
        <f>'Z08 一般公共预算财政拨款支出决算明细表'!AQ9</f>
        <v>0.0</v>
      </c>
      <c r="AR9" s="24" t="n">
        <f>'Z08 一般公共预算财政拨款支出决算明细表'!AR9</f>
        <v>0.0</v>
      </c>
      <c r="AS9" s="24" t="n">
        <f>'Z08 一般公共预算财政拨款支出决算明细表'!AS9</f>
        <v>103271.21</v>
      </c>
      <c r="AT9" s="24" t="n">
        <f>'Z08 一般公共预算财政拨款支出决算明细表'!AT9</f>
        <v>0.0</v>
      </c>
      <c r="AU9" s="24" t="n">
        <f>'Z08 一般公共预算财政拨款支出决算明细表'!AU9</f>
        <v>96078.0</v>
      </c>
      <c r="AV9" s="24" t="n">
        <f>('Z08 一般公共预算财政拨款支出决算明细表'!AW9+'Z08 一般公共预算财政拨款支出决算明细表'!AX9+'Z08 一般公共预算财政拨款支出决算明细表'!AY9+'Z08 一般公共预算财政拨款支出决算明细表'!AZ9+'Z08 一般公共预算财政拨款支出决算明细表'!BA9+'Z08 一般公共预算财政拨款支出决算明细表'!BB9+'Z08 一般公共预算财政拨款支出决算明细表'!BC9+'Z08 一般公共预算财政拨款支出决算明细表'!BD9+'Z08 一般公共预算财政拨款支出决算明细表'!BE9+'Z08 一般公共预算财政拨款支出决算明细表'!BF9+'Z08 一般公共预算财政拨款支出决算明细表'!BG9+'Z08 一般公共预算财政拨款支出决算明细表'!BH9)</f>
        <v>0.0</v>
      </c>
      <c r="AW9" s="24" t="n">
        <f>'Z08 一般公共预算财政拨款支出决算明细表'!AW9</f>
        <v>0.0</v>
      </c>
      <c r="AX9" s="24" t="n">
        <f>'Z08 一般公共预算财政拨款支出决算明细表'!AX9</f>
        <v>0.0</v>
      </c>
      <c r="AY9" s="24" t="n">
        <f>'Z08 一般公共预算财政拨款支出决算明细表'!AY9</f>
        <v>0.0</v>
      </c>
      <c r="AZ9" s="24" t="n">
        <f>'Z08 一般公共预算财政拨款支出决算明细表'!AZ9</f>
        <v>0.0</v>
      </c>
      <c r="BA9" s="24" t="n">
        <f>'Z08 一般公共预算财政拨款支出决算明细表'!BA9</f>
        <v>0.0</v>
      </c>
      <c r="BB9" s="24" t="n">
        <f>'Z08 一般公共预算财政拨款支出决算明细表'!BB9</f>
        <v>0.0</v>
      </c>
      <c r="BC9" s="24" t="n">
        <f>'Z08 一般公共预算财政拨款支出决算明细表'!BC9</f>
        <v>0.0</v>
      </c>
      <c r="BD9" s="24" t="n">
        <f>'Z08 一般公共预算财政拨款支出决算明细表'!BD9</f>
        <v>0.0</v>
      </c>
      <c r="BE9" s="24" t="n">
        <f>'Z08 一般公共预算财政拨款支出决算明细表'!BE9</f>
        <v>0.0</v>
      </c>
      <c r="BF9" s="24" t="n">
        <f>'Z08 一般公共预算财政拨款支出决算明细表'!BF9</f>
        <v>0.0</v>
      </c>
      <c r="BG9" s="24" t="n">
        <f>'Z08 一般公共预算财政拨款支出决算明细表'!BG9</f>
        <v>0.0</v>
      </c>
      <c r="BH9" s="24" t="n">
        <f>'Z08 一般公共预算财政拨款支出决算明细表'!BH9</f>
        <v>0.0</v>
      </c>
      <c r="BI9" s="24" t="n">
        <f>('Z08 一般公共预算财政拨款支出决算明细表'!BJ9+'Z08 一般公共预算财政拨款支出决算明细表'!BK9+'Z08 一般公共预算财政拨款支出决算明细表'!BL9+'Z08 一般公共预算财政拨款支出决算明细表'!BM9)</f>
        <v>0.0</v>
      </c>
      <c r="BJ9" s="24" t="n">
        <f>'Z08 一般公共预算财政拨款支出决算明细表'!BJ9</f>
        <v>0.0</v>
      </c>
      <c r="BK9" s="24" t="n">
        <f>'Z08 一般公共预算财政拨款支出决算明细表'!BK9</f>
        <v>0.0</v>
      </c>
      <c r="BL9" s="24" t="n">
        <f>'Z08 一般公共预算财政拨款支出决算明细表'!BL9</f>
        <v>0.0</v>
      </c>
      <c r="BM9" s="24" t="n">
        <f>'Z08 一般公共预算财政拨款支出决算明细表'!BM9</f>
        <v>0.0</v>
      </c>
      <c r="BN9" s="24" t="n">
        <f>'Z08 一般公共预算财政拨款支出决算明细表'!BN9</f>
        <v>0.0</v>
      </c>
      <c r="BO9" s="24" t="n">
        <f>'Z08 一般公共预算财政拨款支出决算明细表'!BO9</f>
        <v>0.0</v>
      </c>
      <c r="BP9" s="24" t="n">
        <f>'Z08 一般公共预算财政拨款支出决算明细表'!BP9</f>
        <v>0.0</v>
      </c>
      <c r="BQ9" s="24" t="n">
        <f>'Z08 一般公共预算财政拨款支出决算明细表'!BQ9</f>
        <v>0.0</v>
      </c>
      <c r="BR9" s="24" t="n">
        <f>'Z08 一般公共预算财政拨款支出决算明细表'!BR9</f>
        <v>0.0</v>
      </c>
      <c r="BS9" s="24" t="n">
        <f>'Z08 一般公共预算财政拨款支出决算明细表'!BS9</f>
        <v>0.0</v>
      </c>
      <c r="BT9" s="24" t="n">
        <f>'Z08 一般公共预算财政拨款支出决算明细表'!BT9</f>
        <v>0.0</v>
      </c>
      <c r="BU9" s="24" t="n">
        <f>'Z08 一般公共预算财政拨款支出决算明细表'!BU9</f>
        <v>0.0</v>
      </c>
      <c r="BV9" s="24" t="n">
        <f>'Z08 一般公共预算财政拨款支出决算明细表'!BV9</f>
        <v>0.0</v>
      </c>
      <c r="BW9" s="24" t="n">
        <f>'Z08 一般公共预算财政拨款支出决算明细表'!BW9</f>
        <v>0.0</v>
      </c>
      <c r="BX9" s="24" t="n">
        <f>'Z08 一般公共预算财政拨款支出决算明细表'!BX9</f>
        <v>0.0</v>
      </c>
      <c r="BY9" s="24" t="n">
        <f>'Z08 一般公共预算财政拨款支出决算明细表'!BY9</f>
        <v>0.0</v>
      </c>
      <c r="BZ9" s="24" t="n">
        <f>'Z08 一般公共预算财政拨款支出决算明细表'!BZ9</f>
        <v>0.0</v>
      </c>
      <c r="CA9" s="24" t="n">
        <f>'Z08 一般公共预算财政拨款支出决算明细表'!CA9</f>
        <v>0.0</v>
      </c>
      <c r="CB9" s="24" t="n">
        <f>'Z08 一般公共预算财政拨款支出决算明细表'!CB9</f>
        <v>0.0</v>
      </c>
      <c r="CC9" s="24" t="n">
        <f>'Z08 一般公共预算财政拨款支出决算明细表'!CC9</f>
        <v>0.0</v>
      </c>
      <c r="CD9" s="24" t="n">
        <f>'Z08 一般公共预算财政拨款支出决算明细表'!CD9</f>
        <v>0.0</v>
      </c>
      <c r="CE9" s="24" t="n">
        <f>'Z08 一般公共预算财政拨款支出决算明细表'!CE9</f>
        <v>0.0</v>
      </c>
      <c r="CF9" s="24" t="n">
        <f>'Z08 一般公共预算财政拨款支出决算明细表'!CF9</f>
        <v>0.0</v>
      </c>
      <c r="CG9" s="24" t="n">
        <f>'Z08 一般公共预算财政拨款支出决算明细表'!CG9</f>
        <v>0.0</v>
      </c>
      <c r="CH9" s="24" t="n">
        <f>'Z08 一般公共预算财政拨款支出决算明细表'!CH9</f>
        <v>0.0</v>
      </c>
      <c r="CI9" s="24" t="n">
        <f>'Z08 一般公共预算财政拨款支出决算明细表'!CI9</f>
        <v>0.0</v>
      </c>
      <c r="CJ9" s="24" t="n">
        <f>'Z08 一般公共预算财政拨款支出决算明细表'!CJ9</f>
        <v>0.0</v>
      </c>
      <c r="CK9" s="24" t="n">
        <f>'Z08 一般公共预算财政拨款支出决算明细表'!CK9</f>
        <v>0.0</v>
      </c>
      <c r="CL9" s="24" t="n">
        <f>'Z08 一般公共预算财政拨款支出决算明细表'!CL9</f>
        <v>0.0</v>
      </c>
      <c r="CM9" s="24" t="n">
        <f>'Z08 一般公共预算财政拨款支出决算明细表'!CM9</f>
        <v>0.0</v>
      </c>
      <c r="CN9" s="24" t="n">
        <f>'Z08 一般公共预算财政拨款支出决算明细表'!CN9</f>
        <v>0.0</v>
      </c>
      <c r="CO9" s="24" t="n">
        <f>'Z08 一般公共预算财政拨款支出决算明细表'!CO9</f>
        <v>0.0</v>
      </c>
      <c r="CP9" s="24" t="n">
        <f>'Z08 一般公共预算财政拨款支出决算明细表'!CP9</f>
        <v>0.0</v>
      </c>
      <c r="CQ9" s="24" t="n">
        <f>'Z08 一般公共预算财政拨款支出决算明细表'!CQ9</f>
        <v>0.0</v>
      </c>
      <c r="CR9" s="24" t="n">
        <f>'Z08 一般公共预算财政拨款支出决算明细表'!CS9 + 'Z08 一般公共预算财政拨款支出决算明细表'!CT9</f>
        <v>0.0</v>
      </c>
      <c r="CS9" s="24" t="n">
        <f>'Z08 一般公共预算财政拨款支出决算明细表'!CS9</f>
        <v>0.0</v>
      </c>
      <c r="CT9" s="24" t="n">
        <f>'Z08 一般公共预算财政拨款支出决算明细表'!CT9</f>
        <v>0.0</v>
      </c>
      <c r="CU9" s="24" t="n">
        <f>'Z08 一般公共预算财政拨款支出决算明细表'!CU9</f>
        <v>0.0</v>
      </c>
      <c r="CV9" s="24" t="n">
        <f>'Z08 一般公共预算财政拨款支出决算明细表'!CV9</f>
        <v>0.0</v>
      </c>
      <c r="CW9" s="24" t="n">
        <f>'Z08 一般公共预算财政拨款支出决算明细表'!CW9</f>
        <v>0.0</v>
      </c>
      <c r="CX9" s="24" t="n">
        <f>'Z08 一般公共预算财政拨款支出决算明细表'!CX9</f>
        <v>0.0</v>
      </c>
      <c r="CY9" s="24" t="n">
        <f>'Z08 一般公共预算财政拨款支出决算明细表'!CY9</f>
        <v>0.0</v>
      </c>
      <c r="CZ9" s="24" t="n">
        <f>'Z08 一般公共预算财政拨款支出决算明细表'!CZ9</f>
        <v>0.0</v>
      </c>
      <c r="DA9" s="24" t="n">
        <f>('Z08 一般公共预算财政拨款支出决算明细表'!DB9+'Z08 一般公共预算财政拨款支出决算明细表'!DC9+'Z08 一般公共预算财政拨款支出决算明细表'!DD9)</f>
        <v>0.0</v>
      </c>
      <c r="DB9" s="24" t="n">
        <f>'Z08 一般公共预算财政拨款支出决算明细表'!DB9</f>
        <v>0.0</v>
      </c>
      <c r="DC9" s="24" t="n">
        <f>'Z08 一般公共预算财政拨款支出决算明细表'!DC9</f>
        <v>0.0</v>
      </c>
      <c r="DD9" s="24" t="n">
        <f>'Z08 一般公共预算财政拨款支出决算明细表'!DD9</f>
        <v>0.0</v>
      </c>
      <c r="DE9" s="24" t="n">
        <f>'Z08 一般公共预算财政拨款支出决算明细表'!DE9</f>
        <v>0.0</v>
      </c>
      <c r="DF9" s="24" t="n">
        <f>'Z08 一般公共预算财政拨款支出决算明细表'!DF9</f>
        <v>0.0</v>
      </c>
      <c r="DG9" s="24" t="n">
        <f>'Z08 一般公共预算财政拨款支出决算明细表'!DG9</f>
        <v>0.0</v>
      </c>
      <c r="DH9" s="24" t="n">
        <f>'Z08 一般公共预算财政拨款支出决算明细表'!DH9</f>
        <v>0.0</v>
      </c>
      <c r="DI9" s="24" t="n">
        <f>'Z08 一般公共预算财政拨款支出决算明细表'!DI9</f>
        <v>0.0</v>
      </c>
      <c r="DJ9" s="26" t="n">
        <f>'Z08 一般公共预算财政拨款支出决算明细表'!DJ9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3807010.89</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3807010.89</v>
      </c>
      <c r="AA6" s="24" t="n">
        <f>SUM('Z08_2 一般公共预算财政拨款项目支出决算明细表'!AA7)</f>
        <v>100000.0</v>
      </c>
      <c r="AB6" s="24" t="n">
        <f>SUM('Z08_2 一般公共预算财政拨款项目支出决算明细表'!AB7)</f>
        <v>0.0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50000.0</v>
      </c>
      <c r="AH6" s="24" t="n">
        <f>SUM('Z08_2 一般公共预算财政拨款项目支出决算明细表'!AH7)</f>
        <v>0.0</v>
      </c>
      <c r="AI6" s="24" t="n">
        <f>SUM('Z08_2 一般公共预算财政拨款项目支出决算明细表'!AI7)</f>
        <v>0.0</v>
      </c>
      <c r="AJ6" s="24" t="n">
        <f>SUM('Z08_2 一般公共预算财政拨款项目支出决算明细表'!AJ7)</f>
        <v>131641.0</v>
      </c>
      <c r="AK6" s="24" t="n">
        <f>SUM('Z08_2 一般公共预算财政拨款项目支出决算明细表'!AK7)</f>
        <v>0.0</v>
      </c>
      <c r="AL6" s="24" t="n">
        <f>SUM('Z08_2 一般公共预算财政拨款项目支出决算明细表'!AL7)</f>
        <v>0.0</v>
      </c>
      <c r="AM6" s="24" t="n">
        <f>SUM('Z08_2 一般公共预算财政拨款项目支出决算明细表'!AM7)</f>
        <v>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200900.0</v>
      </c>
      <c r="AR6" s="24" t="n">
        <f>SUM('Z08_2 一般公共预算财政拨款项目支出决算明细表'!AR7)</f>
        <v>0.0</v>
      </c>
      <c r="AS6" s="24" t="n">
        <f>SUM('Z08_2 一般公共预算财政拨款项目支出决算明细表'!AS7)</f>
        <v>0.0</v>
      </c>
      <c r="AT6" s="24" t="n">
        <f>SUM('Z08_2 一般公共预算财政拨款项目支出决算明细表'!AT7)</f>
        <v>2400500.0</v>
      </c>
      <c r="AU6" s="24" t="n">
        <f>SUM('Z08_2 一般公共预算财政拨款项目支出决算明细表'!AU7)</f>
        <v>394316.86</v>
      </c>
      <c r="AV6" s="24" t="n">
        <f>SUM('Z08_2 一般公共预算财政拨款项目支出决算明细表'!AV7)</f>
        <v>55000.0</v>
      </c>
      <c r="AW6" s="24" t="n">
        <f>SUM('Z08_2 一般公共预算财政拨款项目支出决算明细表'!AW7)</f>
        <v>0.0</v>
      </c>
      <c r="AX6" s="24" t="n">
        <f>SUM('Z08_2 一般公共预算财政拨款项目支出决算明细表'!AX7)</f>
        <v>0.0</v>
      </c>
      <c r="AY6" s="24" t="n">
        <f>SUM('Z08_2 一般公共预算财政拨款项目支出决算明细表'!AY7)</f>
        <v>103271.21</v>
      </c>
      <c r="AZ6" s="24" t="n">
        <f>SUM('Z08_2 一般公共预算财政拨款项目支出决算明细表'!AZ7)</f>
        <v>0.0</v>
      </c>
      <c r="BA6" s="24" t="n">
        <f>SUM('Z08_2 一般公共预算财政拨款项目支出决算明细表'!BA7)</f>
        <v>371381.82</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0.0</v>
      </c>
      <c r="CH6" s="24" t="n">
        <f>SUM('Z08_2 一般公共预算财政拨款项目支出决算明细表'!CH7)</f>
        <v>0.0</v>
      </c>
      <c r="CI6" s="24" t="n">
        <f>SUM('Z08_2 一般公共预算财政拨款项目支出决算明细表'!CI7)</f>
        <v>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2040201</t>
        </is>
      </c>
      <c r="B7" s="174"/>
      <c r="C7" s="174"/>
      <c r="D7" s="172" t="inlineStr">
        <is>
          <t>行政运行</t>
        </is>
      </c>
      <c r="E7" s="172"/>
      <c r="F7" s="172" t="inlineStr">
        <is>
          <t>特定目标类</t>
        </is>
      </c>
      <c r="G7" s="172"/>
      <c r="H7" s="172"/>
      <c r="I7" s="172" t="inlineStr">
        <is>
          <t>非基建项目</t>
        </is>
      </c>
      <c r="J7" s="172" t="inlineStr">
        <is>
          <t>否</t>
        </is>
      </c>
      <c r="K7" s="24" t="n">
        <v>55000.0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55000.0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55000.0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2040299</t>
        </is>
      </c>
      <c r="B8" s="174"/>
      <c r="C8" s="174"/>
      <c r="D8" s="172" t="inlineStr">
        <is>
          <t>城市快警平台运行及农村辅警工作经费</t>
        </is>
      </c>
      <c r="E8" s="172"/>
      <c r="F8" s="172" t="inlineStr">
        <is>
          <t>特定目标类</t>
        </is>
      </c>
      <c r="G8" s="172"/>
      <c r="H8" s="172"/>
      <c r="I8" s="172" t="inlineStr">
        <is>
          <t>非基建项目</t>
        </is>
      </c>
      <c r="J8" s="172" t="inlineStr">
        <is>
          <t>否</t>
        </is>
      </c>
      <c r="K8" s="24" t="n">
        <v>2831220.68</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2831220.68</v>
      </c>
      <c r="AA8" s="24" t="n">
        <v>0.0</v>
      </c>
      <c r="AB8" s="24" t="n">
        <v>0.0</v>
      </c>
      <c r="AC8" s="24" t="n">
        <v>0.0</v>
      </c>
      <c r="AD8" s="24" t="n">
        <v>0.0</v>
      </c>
      <c r="AE8" s="24" t="n">
        <v>0.0</v>
      </c>
      <c r="AF8" s="24" t="n">
        <v>0.0</v>
      </c>
      <c r="AG8" s="24" t="n">
        <v>50000.0</v>
      </c>
      <c r="AH8" s="24" t="n">
        <v>0.0</v>
      </c>
      <c r="AI8" s="24" t="n">
        <v>0.0</v>
      </c>
      <c r="AJ8" s="24" t="n">
        <v>0.0</v>
      </c>
      <c r="AK8" s="24" t="n">
        <v>0.0</v>
      </c>
      <c r="AL8" s="24" t="n">
        <v>0.0</v>
      </c>
      <c r="AM8" s="24" t="n">
        <v>0.0</v>
      </c>
      <c r="AN8" s="24" t="n">
        <v>0.0</v>
      </c>
      <c r="AO8" s="24" t="n">
        <v>0.0</v>
      </c>
      <c r="AP8" s="24" t="n">
        <v>0.0</v>
      </c>
      <c r="AQ8" s="24" t="n">
        <v>0.0</v>
      </c>
      <c r="AR8" s="24" t="n">
        <v>0.0</v>
      </c>
      <c r="AS8" s="24" t="n">
        <v>0.0</v>
      </c>
      <c r="AT8" s="24" t="n">
        <v>2400500.0</v>
      </c>
      <c r="AU8" s="24" t="n">
        <v>105416.86</v>
      </c>
      <c r="AV8" s="24" t="n">
        <v>0.0</v>
      </c>
      <c r="AW8" s="24" t="n">
        <v>0.0</v>
      </c>
      <c r="AX8" s="24" t="n">
        <v>0.0</v>
      </c>
      <c r="AY8" s="24" t="n">
        <v>0.0</v>
      </c>
      <c r="AZ8" s="24" t="n">
        <v>0.0</v>
      </c>
      <c r="BA8" s="24" t="n">
        <v>275303.82</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2299999</t>
        </is>
      </c>
      <c r="B9" s="174"/>
      <c r="C9" s="174"/>
      <c r="D9" s="172" t="inlineStr">
        <is>
          <t>执法办案经费</t>
        </is>
      </c>
      <c r="E9" s="172"/>
      <c r="F9" s="172" t="inlineStr">
        <is>
          <t>特定目标类</t>
        </is>
      </c>
      <c r="G9" s="172"/>
      <c r="H9" s="172"/>
      <c r="I9" s="172" t="inlineStr">
        <is>
          <t>非基建项目</t>
        </is>
      </c>
      <c r="J9" s="172" t="inlineStr">
        <is>
          <t>否</t>
        </is>
      </c>
      <c r="K9" s="24" t="n">
        <v>802790.21</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802790.21</v>
      </c>
      <c r="AA9" s="24" t="n">
        <v>100000.0</v>
      </c>
      <c r="AB9" s="24" t="n">
        <v>0.0</v>
      </c>
      <c r="AC9" s="24" t="n">
        <v>0.0</v>
      </c>
      <c r="AD9" s="24" t="n">
        <v>0.0</v>
      </c>
      <c r="AE9" s="24" t="n">
        <v>0.0</v>
      </c>
      <c r="AF9" s="24" t="n">
        <v>0.0</v>
      </c>
      <c r="AG9" s="24" t="n">
        <v>0.0</v>
      </c>
      <c r="AH9" s="24" t="n">
        <v>0.0</v>
      </c>
      <c r="AI9" s="24" t="n">
        <v>0.0</v>
      </c>
      <c r="AJ9" s="24" t="n">
        <v>131641.0</v>
      </c>
      <c r="AK9" s="24" t="n">
        <v>0.0</v>
      </c>
      <c r="AL9" s="24" t="n">
        <v>0.0</v>
      </c>
      <c r="AM9" s="24" t="n">
        <v>0.0</v>
      </c>
      <c r="AN9" s="24" t="n">
        <v>0.0</v>
      </c>
      <c r="AO9" s="24" t="n">
        <v>0.0</v>
      </c>
      <c r="AP9" s="24" t="n">
        <v>0.0</v>
      </c>
      <c r="AQ9" s="24" t="n">
        <v>200900.0</v>
      </c>
      <c r="AR9" s="24" t="n">
        <v>0.0</v>
      </c>
      <c r="AS9" s="24" t="n">
        <v>0.0</v>
      </c>
      <c r="AT9" s="24" t="n">
        <v>0.0</v>
      </c>
      <c r="AU9" s="24" t="n">
        <v>170900.0</v>
      </c>
      <c r="AV9" s="24" t="n">
        <v>0.0</v>
      </c>
      <c r="AW9" s="24" t="n">
        <v>0.0</v>
      </c>
      <c r="AX9" s="24" t="n">
        <v>0.0</v>
      </c>
      <c r="AY9" s="24" t="n">
        <v>103271.21</v>
      </c>
      <c r="AZ9" s="24" t="n">
        <v>0.0</v>
      </c>
      <c r="BA9" s="24" t="n">
        <v>96078.0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2299999</t>
        </is>
      </c>
      <c r="B10" s="174"/>
      <c r="C10" s="174"/>
      <c r="D10" s="172" t="inlineStr">
        <is>
          <t>特殊人群涉毒人员收治</t>
        </is>
      </c>
      <c r="E10" s="172"/>
      <c r="F10" s="172" t="inlineStr">
        <is>
          <t>特定目标类</t>
        </is>
      </c>
      <c r="G10" s="172"/>
      <c r="H10" s="172"/>
      <c r="I10" s="172" t="inlineStr">
        <is>
          <t>非基建项目</t>
        </is>
      </c>
      <c r="J10" s="172" t="inlineStr">
        <is>
          <t>否</t>
        </is>
      </c>
      <c r="K10" s="24" t="n">
        <f>'Z08_2 一般公共预算财政拨款项目支出决算明细表'!L10 + 'Z08_2 一般公共预算财政拨款项目支出决算明细表'!Z10 + 'Z08_2 一般公共预算财政拨款项目支出决算明细表'!BB10 + 'Z08_2 一般公共预算财政拨款项目支出决算明细表'!BO10 + 'Z08_2 一般公共预算财政拨款项目支出决算明细表'!BT10 + 'Z08_2 一般公共预算财政拨款项目支出决算明细表'!CG10 + 'Z08_2 一般公共预算财政拨款项目支出决算明细表'!CX10 + 'Z08_2 一般公共预算财政拨款项目支出决算明细表'!DA10 + 'Z08_2 一般公共预算财政拨款项目支出决算明细表'!DG10 + 'Z08_2 一般公共预算财政拨款项目支出决算明细表'!DK10</f>
        <v>118000.0</v>
      </c>
      <c r="L10" s="24" t="n">
        <f>('Z08_2 一般公共预算财政拨款项目支出决算明细表'!M10+'Z08_2 一般公共预算财政拨款项目支出决算明细表'!N10+'Z08_2 一般公共预算财政拨款项目支出决算明细表'!O10+'Z08_2 一般公共预算财政拨款项目支出决算明细表'!P10+'Z08_2 一般公共预算财政拨款项目支出决算明细表'!Q10+'Z08_2 一般公共预算财政拨款项目支出决算明细表'!R10+'Z08_2 一般公共预算财政拨款项目支出决算明细表'!S10+'Z08_2 一般公共预算财政拨款项目支出决算明细表'!T10+'Z08_2 一般公共预算财政拨款项目支出决算明细表'!U10+'Z08_2 一般公共预算财政拨款项目支出决算明细表'!V10+'Z08_2 一般公共预算财政拨款项目支出决算明细表'!W10+'Z08_2 一般公共预算财政拨款项目支出决算明细表'!X10+'Z08_2 一般公共预算财政拨款项目支出决算明细表'!Y10)</f>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f>('Z08_2 一般公共预算财政拨款项目支出决算明细表'!AA10+'Z08_2 一般公共预算财政拨款项目支出决算明细表'!AB10+'Z08_2 一般公共预算财政拨款项目支出决算明细表'!AC10+'Z08_2 一般公共预算财政拨款项目支出决算明细表'!AD10+'Z08_2 一般公共预算财政拨款项目支出决算明细表'!AE10+'Z08_2 一般公共预算财政拨款项目支出决算明细表'!AF10+'Z08_2 一般公共预算财政拨款项目支出决算明细表'!AG10+'Z08_2 一般公共预算财政拨款项目支出决算明细表'!AH10+'Z08_2 一般公共预算财政拨款项目支出决算明细表'!AI10+'Z08_2 一般公共预算财政拨款项目支出决算明细表'!AJ10+'Z08_2 一般公共预算财政拨款项目支出决算明细表'!AK10+'Z08_2 一般公共预算财政拨款项目支出决算明细表'!AL10+'Z08_2 一般公共预算财政拨款项目支出决算明细表'!AM10+'Z08_2 一般公共预算财政拨款项目支出决算明细表'!AN10+'Z08_2 一般公共预算财政拨款项目支出决算明细表'!AO10+'Z08_2 一般公共预算财政拨款项目支出决算明细表'!AP10+'Z08_2 一般公共预算财政拨款项目支出决算明细表'!AQ10+'Z08_2 一般公共预算财政拨款项目支出决算明细表'!AR10+'Z08_2 一般公共预算财政拨款项目支出决算明细表'!AS10+'Z08_2 一般公共预算财政拨款项目支出决算明细表'!AT10+'Z08_2 一般公共预算财政拨款项目支出决算明细表'!AU10+'Z08_2 一般公共预算财政拨款项目支出决算明细表'!AV10+'Z08_2 一般公共预算财政拨款项目支出决算明细表'!AW10+'Z08_2 一般公共预算财政拨款项目支出决算明细表'!AX10+'Z08_2 一般公共预算财政拨款项目支出决算明细表'!AY10+'Z08_2 一般公共预算财政拨款项目支出决算明细表'!AZ10+'Z08_2 一般公共预算财政拨款项目支出决算明细表'!BA10)</f>
        <v>118000.0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118000.0</v>
      </c>
      <c r="AV10" s="24" t="n">
        <v>0.0</v>
      </c>
      <c r="AW10" s="24" t="n">
        <v>0.0</v>
      </c>
      <c r="AX10" s="24" t="n">
        <v>0.0</v>
      </c>
      <c r="AY10" s="24" t="n">
        <v>0.0</v>
      </c>
      <c r="AZ10" s="24" t="n">
        <v>0.0</v>
      </c>
      <c r="BA10" s="24" t="n">
        <v>0.0</v>
      </c>
      <c r="BB10" s="24" t="n">
        <f>('Z08_2 一般公共预算财政拨款项目支出决算明细表'!BC10+'Z08_2 一般公共预算财政拨款项目支出决算明细表'!BD10+'Z08_2 一般公共预算财政拨款项目支出决算明细表'!BE10+'Z08_2 一般公共预算财政拨款项目支出决算明细表'!BF10+'Z08_2 一般公共预算财政拨款项目支出决算明细表'!BG10+'Z08_2 一般公共预算财政拨款项目支出决算明细表'!BH10+'Z08_2 一般公共预算财政拨款项目支出决算明细表'!BI10+'Z08_2 一般公共预算财政拨款项目支出决算明细表'!BJ10+'Z08_2 一般公共预算财政拨款项目支出决算明细表'!BK10+'Z08_2 一般公共预算财政拨款项目支出决算明细表'!BL10+'Z08_2 一般公共预算财政拨款项目支出决算明细表'!BM10+'Z08_2 一般公共预算财政拨款项目支出决算明细表'!BN10)</f>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f>('Z08_2 一般公共预算财政拨款项目支出决算明细表'!BP10+'Z08_2 一般公共预算财政拨款项目支出决算明细表'!BQ10+'Z08_2 一般公共预算财政拨款项目支出决算明细表'!BR10+'Z08_2 一般公共预算财政拨款项目支出决算明细表'!BS10)</f>
        <v>0.0</v>
      </c>
      <c r="BP10" s="24" t="n">
        <v>0.0</v>
      </c>
      <c r="BQ10" s="24" t="n">
        <v>0.0</v>
      </c>
      <c r="BR10" s="24" t="n">
        <v>0.0</v>
      </c>
      <c r="BS10" s="24" t="n">
        <v>0.0</v>
      </c>
      <c r="BT10" s="24" t="n">
        <f>('Z08_2 一般公共预算财政拨款项目支出决算明细表'!BU10+'Z08_2 一般公共预算财政拨款项目支出决算明细表'!BV10+'Z08_2 一般公共预算财政拨款项目支出决算明细表'!BW10+'Z08_2 一般公共预算财政拨款项目支出决算明细表'!BX10+'Z08_2 一般公共预算财政拨款项目支出决算明细表'!BY10+'Z08_2 一般公共预算财政拨款项目支出决算明细表'!BZ10+'Z08_2 一般公共预算财政拨款项目支出决算明细表'!CA10+'Z08_2 一般公共预算财政拨款项目支出决算明细表'!CB10+'Z08_2 一般公共预算财政拨款项目支出决算明细表'!CC10+'Z08_2 一般公共预算财政拨款项目支出决算明细表'!CD10+'Z08_2 一般公共预算财政拨款项目支出决算明细表'!CE10+'Z08_2 一般公共预算财政拨款项目支出决算明细表'!CF10)</f>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f>('Z08_2 一般公共预算财政拨款项目支出决算明细表'!CH10+'Z08_2 一般公共预算财政拨款项目支出决算明细表'!CI10+'Z08_2 一般公共预算财政拨款项目支出决算明细表'!CJ10+'Z08_2 一般公共预算财政拨款项目支出决算明细表'!CK10+'Z08_2 一般公共预算财政拨款项目支出决算明细表'!CL10+'Z08_2 一般公共预算财政拨款项目支出决算明细表'!CM10+'Z08_2 一般公共预算财政拨款项目支出决算明细表'!CN10+'Z08_2 一般公共预算财政拨款项目支出决算明细表'!CO10+'Z08_2 一般公共预算财政拨款项目支出决算明细表'!CP10+'Z08_2 一般公共预算财政拨款项目支出决算明细表'!CQ10+'Z08_2 一般公共预算财政拨款项目支出决算明细表'!CR10+'Z08_2 一般公共预算财政拨款项目支出决算明细表'!CS10+'Z08_2 一般公共预算财政拨款项目支出决算明细表'!CT10+'Z08_2 一般公共预算财政拨款项目支出决算明细表'!CU10+'Z08_2 一般公共预算财政拨款项目支出决算明细表'!CV10+'Z08_2 一般公共预算财政拨款项目支出决算明细表'!CW10)</f>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f>'Z08_2 一般公共预算财政拨款项目支出决算明细表'!CY10 + 'Z08_2 一般公共预算财政拨款项目支出决算明细表'!CZ10</f>
        <v>0.0</v>
      </c>
      <c r="CY10" s="24" t="n">
        <v>0.0</v>
      </c>
      <c r="CZ10" s="24" t="n">
        <v>0.0</v>
      </c>
      <c r="DA10" s="24" t="n">
        <f>('Z08_2 一般公共预算财政拨款项目支出决算明细表'!DB10+'Z08_2 一般公共预算财政拨款项目支出决算明细表'!DC10+'Z08_2 一般公共预算财政拨款项目支出决算明细表'!DD10+'Z08_2 一般公共预算财政拨款项目支出决算明细表'!DE10+'Z08_2 一般公共预算财政拨款项目支出决算明细表'!DF10)</f>
        <v>0.0</v>
      </c>
      <c r="DB10" s="24" t="n">
        <v>0.0</v>
      </c>
      <c r="DC10" s="24" t="n">
        <v>0.0</v>
      </c>
      <c r="DD10" s="24" t="n">
        <v>0.0</v>
      </c>
      <c r="DE10" s="24" t="n">
        <v>0.0</v>
      </c>
      <c r="DF10" s="24" t="n">
        <v>0.0</v>
      </c>
      <c r="DG10" s="24" t="n">
        <f>('Z08_2 一般公共预算财政拨款项目支出决算明细表'!DH10+'Z08_2 一般公共预算财政拨款项目支出决算明细表'!DI10+'Z08_2 一般公共预算财政拨款项目支出决算明细表'!DJ10)</f>
        <v>0.0</v>
      </c>
      <c r="DH10" s="24" t="n">
        <v>0.0</v>
      </c>
      <c r="DI10" s="24" t="n">
        <v>0.0</v>
      </c>
      <c r="DJ10" s="24" t="n">
        <v>0.0</v>
      </c>
      <c r="DK10" s="24" t="n">
        <f>('Z08_2 一般公共预算财政拨款项目支出决算明细表'!DL10+'Z08_2 一般公共预算财政拨款项目支出决算明细表'!DM10+'Z08_2 一般公共预算财政拨款项目支出决算明细表'!DN10+'Z08_2 一般公共预算财政拨款项目支出决算明细表'!DO10+'Z08_2 一般公共预算财政拨款项目支出决算明细表'!DP10)</f>
        <v>0.0</v>
      </c>
      <c r="DL10" s="24" t="n">
        <v>0.0</v>
      </c>
      <c r="DM10" s="24" t="n">
        <v>0.0</v>
      </c>
      <c r="DN10" s="24" t="n">
        <v>0.0</v>
      </c>
      <c r="DO10" s="24" t="n">
        <v>0.0</v>
      </c>
      <c r="DP10" s="26"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J7:J10" allowBlank="true" errorStyle="stop">
      <formula1>HIDDENSHEETNAME!$C$2:$C$3</formula1>
    </dataValidation>
    <dataValidation type="list" sqref="I7:I10" allowBlank="true" errorStyle="stop">
      <formula1>HIDDENSHEETNAME!$N$2:$N$5</formula1>
    </dataValidation>
    <dataValidation type="list" sqref="F7:F10"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O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c r="E6" s="118" t="inlineStr">
        <is>
          <t>—</t>
        </is>
      </c>
      <c r="F6" s="108"/>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c r="E7" s="118" t="inlineStr">
        <is>
          <t>—</t>
        </is>
      </c>
      <c r="F7" s="108"/>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c r="E8" s="118" t="inlineStr">
        <is>
          <t>—</t>
        </is>
      </c>
      <c r="F8" s="108"/>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c r="E9" s="118" t="inlineStr">
        <is>
          <t>—</t>
        </is>
      </c>
      <c r="F9" s="108"/>
      <c r="G9" s="112" t="inlineStr">
        <is>
          <t xml:space="preserve">        政府性基金预算财政拨款结转</t>
        </is>
      </c>
      <c r="H9" s="104" t="inlineStr">
        <is>
          <t>29</t>
        </is>
      </c>
      <c r="I9" s="108"/>
      <c r="J9" s="110"/>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c r="J10" s="110"/>
    </row>
    <row r="11" customHeight="true" ht="15.0">
      <c r="A11" s="112" t="inlineStr">
        <is>
          <t xml:space="preserve">                1.办公用房</t>
        </is>
      </c>
      <c r="B11" s="104" t="inlineStr">
        <is>
          <t>8</t>
        </is>
      </c>
      <c r="C11" s="108"/>
      <c r="D11" s="108"/>
      <c r="E11" s="108"/>
      <c r="F11" s="108"/>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c r="D12" s="108"/>
      <c r="E12" s="108"/>
      <c r="F12" s="108"/>
      <c r="G12" s="112" t="inlineStr">
        <is>
          <t xml:space="preserve">        一般公共预算财政拨款结余</t>
        </is>
      </c>
      <c r="H12" s="104" t="inlineStr">
        <is>
          <t>32</t>
        </is>
      </c>
      <c r="I12" s="108" t="n">
        <v>0.0</v>
      </c>
      <c r="J12" s="110"/>
    </row>
    <row r="13" customHeight="true" ht="15.0">
      <c r="A13" s="112" t="inlineStr">
        <is>
          <t xml:space="preserve">                3.其他（不含构筑物）</t>
        </is>
      </c>
      <c r="B13" s="104" t="inlineStr">
        <is>
          <t>10</t>
        </is>
      </c>
      <c r="C13" s="108"/>
      <c r="D13" s="108"/>
      <c r="E13" s="108"/>
      <c r="F13" s="108"/>
      <c r="G13" s="112" t="inlineStr">
        <is>
          <t xml:space="preserve">        政府性基金预算财政拨款结余</t>
        </is>
      </c>
      <c r="H13" s="104" t="inlineStr">
        <is>
          <t>33</t>
        </is>
      </c>
      <c r="I13" s="108"/>
      <c r="J13" s="110"/>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c r="J14" s="110"/>
    </row>
    <row r="15" customHeight="true" ht="15.0">
      <c r="A15" s="112" t="inlineStr">
        <is>
          <t xml:space="preserve">                1.轿车</t>
        </is>
      </c>
      <c r="B15" s="104" t="inlineStr">
        <is>
          <t>12</t>
        </is>
      </c>
      <c r="C15" s="228"/>
      <c r="D15" s="108"/>
      <c r="E15" s="228"/>
      <c r="F15" s="108"/>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c r="D16" s="108"/>
      <c r="E16" s="228"/>
      <c r="F16" s="108"/>
      <c r="G16" s="112" t="inlineStr">
        <is>
          <t xml:space="preserve">     1．非财政拨款结转</t>
        </is>
      </c>
      <c r="H16" s="104" t="inlineStr">
        <is>
          <t>36</t>
        </is>
      </c>
      <c r="I16" s="108"/>
      <c r="J16" s="110"/>
    </row>
    <row r="17" customHeight="true" ht="15.0">
      <c r="A17" s="112" t="inlineStr">
        <is>
          <t xml:space="preserve">                3.小型客车</t>
        </is>
      </c>
      <c r="B17" s="104" t="inlineStr">
        <is>
          <t>14</t>
        </is>
      </c>
      <c r="C17" s="228"/>
      <c r="D17" s="108"/>
      <c r="E17" s="228"/>
      <c r="F17" s="108"/>
      <c r="G17" s="112" t="inlineStr">
        <is>
          <t xml:space="preserve">     2．非财政拨款结余</t>
        </is>
      </c>
      <c r="H17" s="104" t="inlineStr">
        <is>
          <t>37</t>
        </is>
      </c>
      <c r="I17" s="108"/>
      <c r="J17" s="110"/>
    </row>
    <row r="18" customHeight="true" ht="15.0">
      <c r="A18" s="112" t="inlineStr">
        <is>
          <t xml:space="preserve">                4.中型客车和大型客车</t>
        </is>
      </c>
      <c r="B18" s="104" t="inlineStr">
        <is>
          <t>15</t>
        </is>
      </c>
      <c r="C18" s="228"/>
      <c r="D18" s="108"/>
      <c r="E18" s="228"/>
      <c r="F18" s="108"/>
      <c r="G18" s="112" t="inlineStr">
        <is>
          <t xml:space="preserve">     3．专用结余</t>
        </is>
      </c>
      <c r="H18" s="104" t="inlineStr">
        <is>
          <t>38</t>
        </is>
      </c>
      <c r="I18" s="108"/>
      <c r="J18" s="110"/>
    </row>
    <row r="19" customHeight="true" ht="15.0">
      <c r="A19" s="112" t="inlineStr">
        <is>
          <t xml:space="preserve">                5.其他车型</t>
        </is>
      </c>
      <c r="B19" s="104" t="inlineStr">
        <is>
          <t>16</t>
        </is>
      </c>
      <c r="C19" s="228"/>
      <c r="D19" s="108"/>
      <c r="E19" s="228"/>
      <c r="F19" s="108"/>
      <c r="G19" s="112" t="inlineStr">
        <is>
          <t xml:space="preserve">     4．经营结余</t>
        </is>
      </c>
      <c r="H19" s="104" t="inlineStr">
        <is>
          <t>39</t>
        </is>
      </c>
      <c r="I19" s="108" t="n">
        <v>0.0</v>
      </c>
      <c r="J19" s="110"/>
    </row>
    <row r="20" customHeight="true" ht="15.0">
      <c r="A20" s="112" t="inlineStr">
        <is>
          <t xml:space="preserve">        减：固定资产累计折旧</t>
        </is>
      </c>
      <c r="B20" s="104" t="inlineStr">
        <is>
          <t>17</t>
        </is>
      </c>
      <c r="C20" s="118" t="inlineStr">
        <is>
          <t>—</t>
        </is>
      </c>
      <c r="D20" s="108"/>
      <c r="E20" s="118" t="inlineStr">
        <is>
          <t>—</t>
        </is>
      </c>
      <c r="F20" s="108"/>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0.0</v>
      </c>
      <c r="E21" s="118" t="inlineStr">
        <is>
          <t>—</t>
        </is>
      </c>
      <c r="F21" s="108" t="n">
        <f>'F01 预算支出相关信息表'!F9 - 'F01 预算支出相关信息表'!F20</f>
        <v>0.0</v>
      </c>
      <c r="G21" s="112"/>
      <c r="H21" s="104" t="inlineStr">
        <is>
          <t>41</t>
        </is>
      </c>
      <c r="I21" s="114"/>
      <c r="J21" s="116"/>
    </row>
    <row r="22" customHeight="true" ht="15.0">
      <c r="A22" s="112" t="inlineStr">
        <is>
          <t xml:space="preserve">  （四）在建工程</t>
        </is>
      </c>
      <c r="B22" s="104" t="inlineStr">
        <is>
          <t>19</t>
        </is>
      </c>
      <c r="C22" s="118" t="inlineStr">
        <is>
          <t>—</t>
        </is>
      </c>
      <c r="D22" s="108"/>
      <c r="E22" s="118" t="inlineStr">
        <is>
          <t>—</t>
        </is>
      </c>
      <c r="F22" s="108"/>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c r="E24" s="118" t="inlineStr">
        <is>
          <t>—</t>
        </is>
      </c>
      <c r="F24" s="108"/>
      <c r="G24" s="112"/>
      <c r="H24" s="104" t="inlineStr">
        <is>
          <t>44</t>
        </is>
      </c>
      <c r="I24" s="114"/>
      <c r="J24" s="116"/>
    </row>
    <row r="25" customHeight="true" ht="15.0">
      <c r="A25" s="112" t="inlineStr">
        <is>
          <t xml:space="preserve">  （二）应缴财政款</t>
        </is>
      </c>
      <c r="B25" s="104" t="inlineStr">
        <is>
          <t>22</t>
        </is>
      </c>
      <c r="C25" s="118" t="inlineStr">
        <is>
          <t>—</t>
        </is>
      </c>
      <c r="D25" s="108"/>
      <c r="E25" s="118" t="inlineStr">
        <is>
          <t>—</t>
        </is>
      </c>
      <c r="F25" s="108"/>
      <c r="G25" s="112"/>
      <c r="H25" s="104" t="inlineStr">
        <is>
          <t>45</t>
        </is>
      </c>
      <c r="I25" s="114"/>
      <c r="J25" s="116"/>
    </row>
    <row r="26" customHeight="true" ht="15.0">
      <c r="A26" s="230" t="inlineStr">
        <is>
          <t xml:space="preserve">  （三）应付职工薪酬</t>
        </is>
      </c>
      <c r="B26" s="232" t="inlineStr">
        <is>
          <t>23</t>
        </is>
      </c>
      <c r="C26" s="234" t="inlineStr">
        <is>
          <t>—</t>
        </is>
      </c>
      <c r="D26" s="132"/>
      <c r="E26" s="234" t="inlineStr">
        <is>
          <t>—</t>
        </is>
      </c>
      <c r="F26" s="132"/>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8.xml><?xml version="1.0" encoding="utf-8"?>
<worksheet xmlns="http://schemas.openxmlformats.org/spreadsheetml/2006/main">
  <sheetPr>
    <outlinePr summaryBelow="false"/>
  </sheetPr>
  <dimension ref="A1:AS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44" t="inlineStr">
        <is>
          <t>项目</t>
        </is>
      </c>
      <c r="B1" s="218"/>
      <c r="C1" s="218"/>
      <c r="D1" s="218"/>
      <c r="E1" s="246" t="inlineStr">
        <is>
          <t>调整前年初结转和结余</t>
        </is>
      </c>
      <c r="F1" s="98"/>
      <c r="G1" s="98"/>
      <c r="H1" s="98"/>
      <c r="I1" s="248"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6" t="inlineStr">
        <is>
          <t>调整后年初结转和结余</t>
        </is>
      </c>
      <c r="AP1" s="98"/>
      <c r="AQ1" s="98"/>
      <c r="AR1" s="98"/>
      <c r="AS1" s="250" t="inlineStr">
        <is>
          <t>备注</t>
        </is>
      </c>
    </row>
    <row r="2" customHeight="true" ht="15.0">
      <c r="A2" s="252" t="inlineStr">
        <is>
          <t>支出功能分类科目代码</t>
        </is>
      </c>
      <c r="B2" s="98"/>
      <c r="C2" s="98"/>
      <c r="D2" s="254" t="inlineStr">
        <is>
          <t>科目名称</t>
        </is>
      </c>
      <c r="E2" s="214" t="inlineStr">
        <is>
          <t>合计</t>
        </is>
      </c>
      <c r="F2" s="256" t="inlineStr">
        <is>
          <t>其中：</t>
        </is>
      </c>
      <c r="G2" s="258"/>
      <c r="H2" s="258"/>
      <c r="I2" s="214" t="inlineStr">
        <is>
          <t>合计</t>
        </is>
      </c>
      <c r="J2" s="256" t="inlineStr">
        <is>
          <t>其中：</t>
        </is>
      </c>
      <c r="K2" s="258"/>
      <c r="L2" s="258"/>
      <c r="M2" s="246" t="inlineStr">
        <is>
          <t>会计差错更正</t>
        </is>
      </c>
      <c r="N2" s="98"/>
      <c r="O2" s="98"/>
      <c r="P2" s="98"/>
      <c r="Q2" s="246" t="inlineStr">
        <is>
          <t>收回以前年度支出</t>
        </is>
      </c>
      <c r="R2" s="98"/>
      <c r="S2" s="98"/>
      <c r="T2" s="98"/>
      <c r="U2" s="246" t="inlineStr">
        <is>
          <t>归集调入</t>
        </is>
      </c>
      <c r="V2" s="98"/>
      <c r="W2" s="98"/>
      <c r="X2" s="98"/>
      <c r="Y2" s="246" t="inlineStr">
        <is>
          <t>归集调出</t>
        </is>
      </c>
      <c r="Z2" s="98"/>
      <c r="AA2" s="98"/>
      <c r="AB2" s="98"/>
      <c r="AC2" s="246" t="inlineStr">
        <is>
          <t>归集上缴和缴回资金</t>
        </is>
      </c>
      <c r="AD2" s="98"/>
      <c r="AE2" s="98"/>
      <c r="AF2" s="98"/>
      <c r="AG2" s="246" t="inlineStr">
        <is>
          <t>单位内部调剂</t>
        </is>
      </c>
      <c r="AH2" s="98"/>
      <c r="AI2" s="98"/>
      <c r="AJ2" s="98"/>
      <c r="AK2" s="246" t="inlineStr">
        <is>
          <t>其他</t>
        </is>
      </c>
      <c r="AL2" s="98"/>
      <c r="AM2" s="98"/>
      <c r="AN2" s="98"/>
      <c r="AO2" s="214" t="inlineStr">
        <is>
          <t>合计</t>
        </is>
      </c>
      <c r="AP2" s="256" t="inlineStr">
        <is>
          <t>其中：</t>
        </is>
      </c>
      <c r="AQ2" s="258"/>
      <c r="AR2" s="258"/>
      <c r="AS2" s="260"/>
    </row>
    <row r="3" customHeight="true" ht="15.0">
      <c r="A3" s="98"/>
      <c r="B3" s="98"/>
      <c r="C3" s="98"/>
      <c r="D3" s="21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256" t="inlineStr">
        <is>
          <t>其中：</t>
        </is>
      </c>
      <c r="O3" s="258"/>
      <c r="P3" s="258"/>
      <c r="Q3" s="88" t="inlineStr">
        <is>
          <t>小计</t>
        </is>
      </c>
      <c r="R3" s="256" t="inlineStr">
        <is>
          <t>其中：</t>
        </is>
      </c>
      <c r="S3" s="258"/>
      <c r="T3" s="258"/>
      <c r="U3" s="88" t="inlineStr">
        <is>
          <t>小计</t>
        </is>
      </c>
      <c r="V3" s="256" t="inlineStr">
        <is>
          <t>其中：</t>
        </is>
      </c>
      <c r="W3" s="258"/>
      <c r="X3" s="258"/>
      <c r="Y3" s="88" t="inlineStr">
        <is>
          <t>小计</t>
        </is>
      </c>
      <c r="Z3" s="256" t="inlineStr">
        <is>
          <t>其中：</t>
        </is>
      </c>
      <c r="AA3" s="258"/>
      <c r="AB3" s="258"/>
      <c r="AC3" s="88" t="inlineStr">
        <is>
          <t>小计</t>
        </is>
      </c>
      <c r="AD3" s="256" t="inlineStr">
        <is>
          <t>其中：</t>
        </is>
      </c>
      <c r="AE3" s="258"/>
      <c r="AF3" s="258"/>
      <c r="AG3" s="88" t="inlineStr">
        <is>
          <t>小计</t>
        </is>
      </c>
      <c r="AH3" s="256" t="inlineStr">
        <is>
          <t>其中：</t>
        </is>
      </c>
      <c r="AI3" s="258"/>
      <c r="AJ3" s="258"/>
      <c r="AK3" s="88" t="inlineStr">
        <is>
          <t>小计</t>
        </is>
      </c>
      <c r="AL3" s="256" t="inlineStr">
        <is>
          <t>其中：</t>
        </is>
      </c>
      <c r="AM3" s="258"/>
      <c r="AN3" s="258"/>
      <c r="AO3" s="98"/>
      <c r="AP3" s="88" t="inlineStr">
        <is>
          <t>一般公共预算财政拨款</t>
        </is>
      </c>
      <c r="AQ3" s="88" t="inlineStr">
        <is>
          <t>政府性基金预算财政拨款</t>
        </is>
      </c>
      <c r="AR3" s="88" t="inlineStr">
        <is>
          <t>国有资本经营预算财政拨款</t>
        </is>
      </c>
      <c r="AS3" s="260"/>
    </row>
    <row r="4" customHeight="true" ht="29.25">
      <c r="A4" s="98"/>
      <c r="B4" s="98"/>
      <c r="C4" s="98"/>
      <c r="D4" s="21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0"/>
    </row>
    <row r="5" customHeight="true" ht="15.0">
      <c r="A5" s="212" t="inlineStr">
        <is>
          <t>类</t>
        </is>
      </c>
      <c r="B5" s="212" t="inlineStr">
        <is>
          <t>款</t>
        </is>
      </c>
      <c r="C5" s="21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62" t="inlineStr">
        <is>
          <t>41</t>
        </is>
      </c>
    </row>
    <row r="6" customHeight="true" ht="15.0">
      <c r="A6" s="218"/>
      <c r="B6" s="218"/>
      <c r="C6" s="218"/>
      <c r="D6" s="104" t="inlineStr">
        <is>
          <t>合计</t>
        </is>
      </c>
      <c r="E6" s="108" t="n">
        <f>SUM('CS01_1 年初结转和结余调整情况表'!E7)</f>
        <v>0.0</v>
      </c>
      <c r="F6" s="108" t="n">
        <f>SUM('CS01_1 年初结转和结余调整情况表'!F7)</f>
        <v>0.0</v>
      </c>
      <c r="G6" s="108" t="n">
        <f>SUM('CS01_1 年初结转和结余调整情况表'!G7)</f>
        <v>0.0</v>
      </c>
      <c r="H6" s="108" t="n">
        <f>SUM('CS01_1 年初结转和结余调整情况表'!H7)</f>
        <v>0.0</v>
      </c>
      <c r="I6" s="108" t="n">
        <f>'CS01_1 年初结转和结余调整情况表'!M6 + 'CS01_1 年初结转和结余调整情况表'!Q6 + 'CS01_1 年初结转和结余调整情况表'!U6 + 'CS01_1 年初结转和结余调整情况表'!Y6 + 'CS01_1 年初结转和结余调整情况表'!AC6 + 'CS01_1 年初结转和结余调整情况表'!AG6 + 'CS01_1 年初结转和结余调整情况表'!AK6</f>
        <v>0.0</v>
      </c>
      <c r="J6" s="108" t="n">
        <f>'CS01_1 年初结转和结余调整情况表'!N6 + 'CS01_1 年初结转和结余调整情况表'!R6 + 'CS01_1 年初结转和结余调整情况表'!V6 + 'CS01_1 年初结转和结余调整情况表'!Z6 + 'CS01_1 年初结转和结余调整情况表'!AD6 + 'CS01_1 年初结转和结余调整情况表'!AH6 + 'CS01_1 年初结转和结余调整情况表'!AL6</f>
        <v>0.0</v>
      </c>
      <c r="K6" s="108" t="n">
        <f>'CS01_1 年初结转和结余调整情况表'!O6 + 'CS01_1 年初结转和结余调整情况表'!S6 + 'CS01_1 年初结转和结余调整情况表'!W6 + 'CS01_1 年初结转和结余调整情况表'!AA6 + 'CS01_1 年初结转和结余调整情况表'!AE6 + 'CS01_1 年初结转和结余调整情况表'!AI6 + 'CS01_1 年初结转和结余调整情况表'!AM6</f>
        <v>0.0</v>
      </c>
      <c r="L6" s="108" t="n">
        <f>'CS01_1 年初结转和结余调整情况表'!P6 + 'CS01_1 年初结转和结余调整情况表'!T6 + 'CS01_1 年初结转和结余调整情况表'!X6 + 'CS01_1 年初结转和结余调整情况表'!AB6 + 'CS01_1 年初结转和结余调整情况表'!AF6 + 'CS01_1 年初结转和结余调整情况表'!AJ6 + 'CS01_1 年初结转和结余调整情况表'!AN6</f>
        <v>0.0</v>
      </c>
      <c r="M6" s="108" t="n">
        <f>SUM('CS01_1 年初结转和结余调整情况表'!M7)</f>
        <v>0.0</v>
      </c>
      <c r="N6" s="108" t="n">
        <f>SUM('CS01_1 年初结转和结余调整情况表'!N7)</f>
        <v>0.0</v>
      </c>
      <c r="O6" s="108" t="n">
        <f>SUM('CS01_1 年初结转和结余调整情况表'!O7)</f>
        <v>0.0</v>
      </c>
      <c r="P6" s="108" t="n">
        <f>SUM('CS01_1 年初结转和结余调整情况表'!P7)</f>
        <v>0.0</v>
      </c>
      <c r="Q6" s="108" t="n">
        <f>SUM('CS01_1 年初结转和结余调整情况表'!Q7)</f>
        <v>0.0</v>
      </c>
      <c r="R6" s="108" t="n">
        <f>SUM('CS01_1 年初结转和结余调整情况表'!R7)</f>
        <v>0.0</v>
      </c>
      <c r="S6" s="108" t="n">
        <f>SUM('CS01_1 年初结转和结余调整情况表'!S7)</f>
        <v>0.0</v>
      </c>
      <c r="T6" s="108" t="n">
        <f>SUM('CS01_1 年初结转和结余调整情况表'!T7)</f>
        <v>0.0</v>
      </c>
      <c r="U6" s="108" t="n">
        <f>SUM('CS01_1 年初结转和结余调整情况表'!U7)</f>
        <v>0.0</v>
      </c>
      <c r="V6" s="108" t="n">
        <f>SUM('CS01_1 年初结转和结余调整情况表'!V7)</f>
        <v>0.0</v>
      </c>
      <c r="W6" s="108" t="n">
        <f>SUM('CS01_1 年初结转和结余调整情况表'!W7)</f>
        <v>0.0</v>
      </c>
      <c r="X6" s="108" t="n">
        <f>SUM('CS01_1 年初结转和结余调整情况表'!X7)</f>
        <v>0.0</v>
      </c>
      <c r="Y6" s="108" t="n">
        <f>SUM('CS01_1 年初结转和结余调整情况表'!Y7)</f>
        <v>0.0</v>
      </c>
      <c r="Z6" s="108" t="n">
        <f>SUM('CS01_1 年初结转和结余调整情况表'!Z7)</f>
        <v>0.0</v>
      </c>
      <c r="AA6" s="108" t="n">
        <f>SUM('CS01_1 年初结转和结余调整情况表'!AA7)</f>
        <v>0.0</v>
      </c>
      <c r="AB6" s="108" t="n">
        <f>SUM('CS01_1 年初结转和结余调整情况表'!AB7)</f>
        <v>0.0</v>
      </c>
      <c r="AC6" s="108" t="n">
        <f>SUM('CS01_1 年初结转和结余调整情况表'!AC7)</f>
        <v>0.0</v>
      </c>
      <c r="AD6" s="108" t="n">
        <f>SUM('CS01_1 年初结转和结余调整情况表'!AD7)</f>
        <v>0.0</v>
      </c>
      <c r="AE6" s="108" t="n">
        <f>SUM('CS01_1 年初结转和结余调整情况表'!AE7)</f>
        <v>0.0</v>
      </c>
      <c r="AF6" s="108" t="n">
        <f>SUM('CS01_1 年初结转和结余调整情况表'!AF7)</f>
        <v>0.0</v>
      </c>
      <c r="AG6" s="108" t="n">
        <f>SUM('CS01_1 年初结转和结余调整情况表'!AG7)</f>
        <v>0.0</v>
      </c>
      <c r="AH6" s="108" t="n">
        <f>SUM('CS01_1 年初结转和结余调整情况表'!AH7)</f>
        <v>0.0</v>
      </c>
      <c r="AI6" s="108" t="n">
        <f>SUM('CS01_1 年初结转和结余调整情况表'!AI7)</f>
        <v>0.0</v>
      </c>
      <c r="AJ6" s="108" t="n">
        <f>SUM('CS01_1 年初结转和结余调整情况表'!AJ7)</f>
        <v>0.0</v>
      </c>
      <c r="AK6" s="108" t="n">
        <f>SUM('CS01_1 年初结转和结余调整情况表'!AK7)</f>
        <v>0.0</v>
      </c>
      <c r="AL6" s="108" t="n">
        <f>SUM('CS01_1 年初结转和结余调整情况表'!AL7)</f>
        <v>0.0</v>
      </c>
      <c r="AM6" s="108" t="n">
        <f>SUM('CS01_1 年初结转和结余调整情况表'!AM7)</f>
        <v>0.0</v>
      </c>
      <c r="AN6" s="108" t="n">
        <f>SUM('CS01_1 年初结转和结余调整情况表'!AN7)</f>
        <v>0.0</v>
      </c>
      <c r="AO6" s="108" t="n">
        <f>SUM('CS01_1 年初结转和结余调整情况表'!AO7)</f>
        <v>0.0</v>
      </c>
      <c r="AP6" s="108" t="n">
        <f>'CS01_1 年初结转和结余调整情况表'!F6 + 'CS01_1 年初结转和结余调整情况表'!J6</f>
        <v>0.0</v>
      </c>
      <c r="AQ6" s="108" t="n">
        <f>'CS01_1 年初结转和结余调整情况表'!G6 + 'CS01_1 年初结转和结余调整情况表'!K6</f>
        <v>0.0</v>
      </c>
      <c r="AR6" s="108" t="n">
        <f>'CS01_1 年初结转和结余调整情况表'!H6 + 'CS01_1 年初结转和结余调整情况表'!L6</f>
        <v>0.0</v>
      </c>
      <c r="AS6" s="264"/>
    </row>
    <row r="7" customHeight="true" ht="15.0">
      <c r="A7" s="266" t="inlineStr">
        <is>
          <t>2299999</t>
        </is>
      </c>
      <c r="B7" s="268"/>
      <c r="C7" s="268"/>
      <c r="D7" s="270" t="inlineStr">
        <is>
          <t>其他支出</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264"/>
    </row>
    <row r="8" customHeight="true" ht="15.0">
      <c r="A8" s="266" t="inlineStr">
        <is>
          <t>2040299</t>
        </is>
      </c>
      <c r="B8" s="268"/>
      <c r="C8" s="268"/>
      <c r="D8" s="270" t="inlineStr">
        <is>
          <t>其他公安支出</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264"/>
    </row>
    <row r="9" customHeight="true" ht="15.0">
      <c r="A9" s="266" t="inlineStr">
        <is>
          <t>2040201</t>
        </is>
      </c>
      <c r="B9" s="268"/>
      <c r="C9" s="268"/>
      <c r="D9" s="270" t="inlineStr">
        <is>
          <t>行政运行</t>
        </is>
      </c>
      <c r="E9" s="108" t="n">
        <v>0.0</v>
      </c>
      <c r="F9" s="108" t="n">
        <v>0.0</v>
      </c>
      <c r="G9" s="108"/>
      <c r="H9" s="108"/>
      <c r="I9" s="108" t="n">
        <f>'CS01_1 年初结转和结余调整情况表'!M9 + 'CS01_1 年初结转和结余调整情况表'!Q9 + 'CS01_1 年初结转和结余调整情况表'!U9 + 'CS01_1 年初结转和结余调整情况表'!Y9 + 'CS01_1 年初结转和结余调整情况表'!AC9 + 'CS01_1 年初结转和结余调整情况表'!AG9 + 'CS01_1 年初结转和结余调整情况表'!AK9</f>
        <v>0.0</v>
      </c>
      <c r="J9" s="108" t="n">
        <f>'CS01_1 年初结转和结余调整情况表'!N9 + 'CS01_1 年初结转和结余调整情况表'!R9 + 'CS01_1 年初结转和结余调整情况表'!V9 + 'CS01_1 年初结转和结余调整情况表'!Z9 + 'CS01_1 年初结转和结余调整情况表'!AD9 + 'CS01_1 年初结转和结余调整情况表'!AH9 + 'CS01_1 年初结转和结余调整情况表'!AL9</f>
        <v>0.0</v>
      </c>
      <c r="K9" s="108" t="n">
        <f>'CS01_1 年初结转和结余调整情况表'!O9 + 'CS01_1 年初结转和结余调整情况表'!S9 + 'CS01_1 年初结转和结余调整情况表'!W9 + 'CS01_1 年初结转和结余调整情况表'!AA9 + 'CS01_1 年初结转和结余调整情况表'!AE9 + 'CS01_1 年初结转和结余调整情况表'!AI9 + 'CS01_1 年初结转和结余调整情况表'!AM9</f>
        <v>0.0</v>
      </c>
      <c r="L9" s="108" t="n">
        <f>'CS01_1 年初结转和结余调整情况表'!P9 + 'CS01_1 年初结转和结余调整情况表'!T9 + 'CS01_1 年初结转和结余调整情况表'!X9 + 'CS01_1 年初结转和结余调整情况表'!AB9 + 'CS01_1 年初结转和结余调整情况表'!AF9 + 'CS01_1 年初结转和结余调整情况表'!AJ9 + 'CS01_1 年初结转和结余调整情况表'!AN9</f>
        <v>0.0</v>
      </c>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f>'CS01_1 年初结转和结余调整情况表'!E9 + 'CS01_1 年初结转和结余调整情况表'!I9</f>
        <v>0.0</v>
      </c>
      <c r="AP9" s="108" t="n">
        <f>'CS01_1 年初结转和结余调整情况表'!F9 + 'CS01_1 年初结转和结余调整情况表'!J9</f>
        <v>0.0</v>
      </c>
      <c r="AQ9" s="108" t="n">
        <f>'CS01_1 年初结转和结余调整情况表'!G9 + 'CS01_1 年初结转和结余调整情况表'!K9</f>
        <v>0.0</v>
      </c>
      <c r="AR9" s="108" t="n">
        <f>'CS01_1 年初结转和结余调整情况表'!H9 + 'CS01_1 年初结转和结余调整情况表'!L9</f>
        <v>0.0</v>
      </c>
      <c r="AS9" s="264"/>
    </row>
    <row r="10" customHeight="true" ht="15.0">
      <c r="A10" s="272" t="inlineStr">
        <is>
          <t>注：1.本表反映单位年初结转和结余调整情况，包括差错更正、收回以前年度支出、归集调入、归集调出、归集上缴等情况。</t>
        </is>
      </c>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row>
    <row r="11" customHeight="true" ht="15.0">
      <c r="A11" s="276" t="inlineStr">
        <is>
          <t xml:space="preserve">       根据单位年初结转和结余调整情况，按支出功能分类科目分“类”“款”“项”分析填列。</t>
        </is>
      </c>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row>
    <row r="12" customHeight="true" ht="15.0">
      <c r="A12" s="276" t="inlineStr">
        <is>
          <t xml:space="preserve">       本表结转和结余数据，中央单位不包括事业单位的非财政拨款结余（累计结余）和专用结余（累计结余）；</t>
        </is>
      </c>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c r="AS12" s="242"/>
    </row>
    <row r="13" customHeight="true" ht="15.0">
      <c r="A13" s="276" t="inlineStr">
        <is>
          <t xml:space="preserve">       地方单位填报口径按照同级财政部门管理规定填报。</t>
        </is>
      </c>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row>
    <row r="14" customHeight="true" ht="15.0">
      <c r="A14" s="276" t="inlineStr">
        <is>
          <t xml:space="preserve">    2.“调整前年初结转和结余”为上年度部门决算年末结转和结余数，“调整后年初结转和结余”为本年度调整后年初结转和结余数。</t>
        </is>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row>
    <row r="15" customHeight="true" ht="15.0">
      <c r="A15" s="276" t="inlineStr">
        <is>
          <t xml:space="preserve">    3.“会计差错更正”“收回以前年度支出”填列单位因会计处理错误、收回以前年度支出而导致的结转结余调整金额（包括审计、监督检查等调整）；</t>
        </is>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row>
    <row r="16" customHeight="true" ht="15.0">
      <c r="A16" s="276" t="inlineStr">
        <is>
          <t xml:space="preserve">       “归集调入或调出”填列单位按照规定与其他单位调入调出结转结余资金金额；</t>
        </is>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row>
    <row r="17" customHeight="true" ht="15.0">
      <c r="A17" s="276" t="inlineStr">
        <is>
          <t xml:space="preserve">       “归集上缴和缴回资金”填列单位按照规定上缴结转结余资金金额；</t>
        </is>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row>
    <row r="18" customHeight="true" ht="15.0">
      <c r="A18" s="276" t="inlineStr">
        <is>
          <t xml:space="preserve">       “单位内部调剂”填列单位对结转结余资金改变用途，调整用于本单位其他项目等的调整金额。</t>
        </is>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row>
    <row r="19" customHeight="true" ht="15.0">
      <c r="A19" s="276" t="inlineStr">
        <is>
          <t xml:space="preserve">    4.“备注”栏应写明作为调整依据的文件号。</t>
        </is>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row>
    <row r="20" customHeight="true" ht="15.0">
      <c r="A20" s="276" t="inlineStr">
        <is>
          <t xml:space="preserve">    5.本表应作为部门决算填报说明第二部分的附件一并报送。</t>
        </is>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row>
  </sheetData>
  <mergeCells count="60">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0:AS10"/>
    <mergeCell ref="A11:AS11"/>
    <mergeCell ref="A12:AS12"/>
    <mergeCell ref="A13:AS13"/>
    <mergeCell ref="A14:AS14"/>
    <mergeCell ref="A15:AS15"/>
    <mergeCell ref="A16:AS16"/>
    <mergeCell ref="A17:AS17"/>
    <mergeCell ref="A18:AS18"/>
    <mergeCell ref="A19:AS19"/>
    <mergeCell ref="A20:AS20"/>
    <mergeCell ref="A8:C8"/>
    <mergeCell ref="A9:C9"/>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3224500.0</v>
      </c>
      <c r="D4" s="24" t="n">
        <v>3807010.89</v>
      </c>
      <c r="E4" s="24" t="n">
        <v>3807010.89</v>
      </c>
      <c r="F4" s="22" t="inlineStr">
        <is>
          <t>一、一般公共服务支出</t>
        </is>
      </c>
      <c r="G4" s="18" t="inlineStr">
        <is>
          <t>32</t>
        </is>
      </c>
      <c r="H4" s="24" t="n">
        <v>0.0</v>
      </c>
      <c r="I4" s="24" t="n">
        <v>0.0</v>
      </c>
      <c r="J4" s="24" t="n">
        <v>0.0</v>
      </c>
      <c r="K4" s="22" t="inlineStr">
        <is>
          <t>一、基本支出</t>
        </is>
      </c>
      <c r="L4" s="18" t="inlineStr">
        <is>
          <t>58</t>
        </is>
      </c>
      <c r="M4" s="24" t="n">
        <f>'Z01 收入支出决算总表'!M5 + 'Z01 收入支出决算总表'!M6</f>
        <v>74500.0</v>
      </c>
      <c r="N4" s="24" t="n">
        <f>'Z01 收入支出决算总表'!N5 + 'Z01 收入支出决算总表'!N6</f>
        <v>0.0</v>
      </c>
      <c r="O4" s="26" t="n">
        <f>'Z01 收入支出决算总表'!O5 + 'Z01 收入支出决算总表'!O6</f>
        <v>0.0</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0.0</v>
      </c>
      <c r="N5" s="24" t="n">
        <v>0.0</v>
      </c>
      <c r="O5" s="26" t="n">
        <v>0.0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74500.0</v>
      </c>
      <c r="N6" s="24" t="n">
        <v>0.0</v>
      </c>
      <c r="O6" s="26" t="n">
        <v>0.0</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3224500.0</v>
      </c>
      <c r="I7" s="24" t="n">
        <v>2886220.68</v>
      </c>
      <c r="J7" s="24" t="n">
        <v>2886220.68</v>
      </c>
      <c r="K7" s="22" t="inlineStr">
        <is>
          <t>二、项目支出</t>
        </is>
      </c>
      <c r="L7" s="18" t="inlineStr">
        <is>
          <t>61</t>
        </is>
      </c>
      <c r="M7" s="24" t="n">
        <v>3150000.0</v>
      </c>
      <c r="N7" s="24" t="n">
        <v>3807010.89</v>
      </c>
      <c r="O7" s="26" t="n">
        <v>3807010.89</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3807010.89</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0.0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3807010.89</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0.0</v>
      </c>
      <c r="I26" s="24" t="n">
        <v>920790.21</v>
      </c>
      <c r="J26" s="24" t="n">
        <v>920790.21</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3224500.0</v>
      </c>
      <c r="D30" s="24" t="n">
        <f>('Z01 收入支出决算总表'!D4+'Z01 收入支出决算总表'!D5+'Z01 收入支出决算总表'!D6+'Z01 收入支出决算总表'!D7+'Z01 收入支出决算总表'!D8+'Z01 收入支出决算总表'!D9+'Z01 收入支出决算总表'!D10+'Z01 收入支出决算总表'!D11)</f>
        <v>3807010.89</v>
      </c>
      <c r="E30" s="24" t="n">
        <f>('Z01 收入支出决算总表'!E4+'Z01 收入支出决算总表'!E5+'Z01 收入支出决算总表'!E6+'Z01 收入支出决算总表'!E7+'Z01 收入支出决算总表'!E8+'Z01 收入支出决算总表'!E9+'Z01 收入支出决算总表'!E10+'Z01 收入支出决算总表'!E11)</f>
        <v>3807010.89</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3224500.0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3807010.89</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3807010.89</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3224500.0</v>
      </c>
      <c r="D34" s="54" t="n">
        <f>('Z01 收入支出决算总表'!D30+'Z01 收入支出决算总表'!D31+'Z01 收入支出决算总表'!D32)</f>
        <v>3807010.89</v>
      </c>
      <c r="E34" s="54" t="n">
        <f>('Z01 收入支出决算总表'!E30+'Z01 收入支出决算总表'!E31+'Z01 收入支出决算总表'!E32)</f>
        <v>3807010.89</v>
      </c>
      <c r="F34" s="56" t="inlineStr">
        <is>
          <t>总计</t>
        </is>
      </c>
      <c r="G34" s="58"/>
      <c r="H34" s="60"/>
      <c r="I34" s="62"/>
      <c r="J34" s="58"/>
      <c r="K34" s="58"/>
      <c r="L34" s="52" t="inlineStr">
        <is>
          <t>88</t>
        </is>
      </c>
      <c r="M34" s="54" t="n">
        <f>'Z01 收入支出决算总表'!M30 + 'Z01 收入支出决算总表'!M32</f>
        <v>3224500.0</v>
      </c>
      <c r="N34" s="54" t="n">
        <f>'Z01 收入支出决算总表'!N30 + 'Z01 收入支出决算总表'!N32</f>
        <v>3807010.89</v>
      </c>
      <c r="O34" s="64" t="n">
        <f>('Z01 收入支出决算总表'!O30+'Z01 收入支出决算总表'!O31+'Z01 收入支出决算总表'!O32)</f>
        <v>3807010.89</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5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3807010.89</v>
      </c>
      <c r="D5" s="108" t="n">
        <v>4619211.08</v>
      </c>
      <c r="E5" s="108" t="n">
        <f>'CS02 主要指标变动情况表'!C5 - 'CS02 主要指标变动情况表'!D5</f>
        <v>-812200.19</v>
      </c>
      <c r="F5" s="108" t="n">
        <f>'CS02 主要指标变动情况表'!E5 / 'CS02 主要指标变动情况表'!D5 * 100</f>
        <v>-17.58</v>
      </c>
      <c r="G5" s="264"/>
    </row>
    <row r="6" customHeight="true" ht="15.0">
      <c r="A6" s="112" t="inlineStr">
        <is>
          <t xml:space="preserve">      其中：一般公共预算财政拨款</t>
        </is>
      </c>
      <c r="B6" s="104" t="inlineStr">
        <is>
          <t>3</t>
        </is>
      </c>
      <c r="C6" s="108" t="n">
        <f>'Z07 一般公共预算财政拨款收入支出决算表'!H6</f>
        <v>3807010.89</v>
      </c>
      <c r="D6" s="108" t="n">
        <v>4619211.08</v>
      </c>
      <c r="E6" s="108" t="n">
        <f>'CS02 主要指标变动情况表'!C6 - 'CS02 主要指标变动情况表'!D6</f>
        <v>-812200.19</v>
      </c>
      <c r="F6" s="108" t="n">
        <f>'CS02 主要指标变动情况表'!E6 / 'CS02 主要指标变动情况表'!D6 * 100</f>
        <v>-17.58</v>
      </c>
      <c r="G6" s="264"/>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264"/>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64"/>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64"/>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64"/>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64"/>
    </row>
    <row r="12" customHeight="true" ht="15.0">
      <c r="A12" s="112" t="inlineStr">
        <is>
          <t xml:space="preserve">    2.本年支出</t>
        </is>
      </c>
      <c r="B12" s="104" t="inlineStr">
        <is>
          <t>9</t>
        </is>
      </c>
      <c r="C12" s="108" t="n">
        <f>'Z04 支出决算表'!E6</f>
        <v>3807010.89</v>
      </c>
      <c r="D12" s="108" t="n">
        <v>4619211.08</v>
      </c>
      <c r="E12" s="108" t="n">
        <f>'CS02 主要指标变动情况表'!C12 - 'CS02 主要指标变动情况表'!D12</f>
        <v>-812200.19</v>
      </c>
      <c r="F12" s="108" t="n">
        <f>'CS02 主要指标变动情况表'!E12 / 'CS02 主要指标变动情况表'!D12 * 100</f>
        <v>-17.58</v>
      </c>
      <c r="G12" s="264"/>
    </row>
    <row r="13" customHeight="true" ht="15.0">
      <c r="A13" s="112" t="inlineStr">
        <is>
          <t xml:space="preserve">      其中：基本支出</t>
        </is>
      </c>
      <c r="B13" s="104" t="inlineStr">
        <is>
          <t>10</t>
        </is>
      </c>
      <c r="C13" s="108" t="n">
        <f>'Z04 支出决算表'!F6</f>
        <v>0.0</v>
      </c>
      <c r="D13" s="108" t="n">
        <v>0.0</v>
      </c>
      <c r="E13" s="108" t="n">
        <f>'CS02 主要指标变动情况表'!C13 - 'CS02 主要指标变动情况表'!D13</f>
        <v>0.0</v>
      </c>
      <c r="F13" s="108" t="n">
        <f>'CS02 主要指标变动情况表'!E13 / 'CS02 主要指标变动情况表'!D13 * 100</f>
        <v>0.0</v>
      </c>
      <c r="G13" s="264"/>
    </row>
    <row r="14" customHeight="true" ht="15.0">
      <c r="A14" s="112" t="inlineStr">
        <is>
          <t xml:space="preserve">            （1）人员经费</t>
        </is>
      </c>
      <c r="B14" s="104" t="inlineStr">
        <is>
          <t>11</t>
        </is>
      </c>
      <c r="C14" s="108" t="n">
        <f>'Z05_1 基本支出决算明细表'!F6 + 'Z05_1 基本支出决算明细表'!AV6</f>
        <v>0.0</v>
      </c>
      <c r="D14" s="108" t="n">
        <v>0.0</v>
      </c>
      <c r="E14" s="108" t="n">
        <f>'CS02 主要指标变动情况表'!C14 - 'CS02 主要指标变动情况表'!D14</f>
        <v>0.0</v>
      </c>
      <c r="F14" s="108" t="n">
        <f>'CS02 主要指标变动情况表'!E14 / 'CS02 主要指标变动情况表'!D14 * 100</f>
        <v>0.0</v>
      </c>
      <c r="G14" s="264"/>
    </row>
    <row r="15" customHeight="true" ht="15.0">
      <c r="A15" s="112" t="inlineStr">
        <is>
          <t xml:space="preserve">            （2）公用经费</t>
        </is>
      </c>
      <c r="B15" s="104" t="inlineStr">
        <is>
          <t>12</t>
        </is>
      </c>
      <c r="C15" s="108" t="n">
        <f>'Z05_1 基本支出决算明细表'!E6 - 'Z05_1 基本支出决算明细表'!F6 - 'Z05_1 基本支出决算明细表'!AV6</f>
        <v>0.0</v>
      </c>
      <c r="D15" s="108" t="n">
        <v>0.0</v>
      </c>
      <c r="E15" s="108" t="n">
        <f>'CS02 主要指标变动情况表'!C15 - 'CS02 主要指标变动情况表'!D15</f>
        <v>0.0</v>
      </c>
      <c r="F15" s="108" t="n">
        <f>'CS02 主要指标变动情况表'!E15 / 'CS02 主要指标变动情况表'!D15 * 100</f>
        <v>0.0</v>
      </c>
      <c r="G15" s="264"/>
    </row>
    <row r="16" customHeight="true" ht="15.0">
      <c r="A16" s="112" t="inlineStr">
        <is>
          <t xml:space="preserve">            项目支出</t>
        </is>
      </c>
      <c r="B16" s="104" t="inlineStr">
        <is>
          <t>13</t>
        </is>
      </c>
      <c r="C16" s="108" t="n">
        <f>'Z04 支出决算表'!G6</f>
        <v>3807010.89</v>
      </c>
      <c r="D16" s="108" t="n">
        <v>4619211.08</v>
      </c>
      <c r="E16" s="108" t="n">
        <f>'CS02 主要指标变动情况表'!C16 - 'CS02 主要指标变动情况表'!D16</f>
        <v>-812200.19</v>
      </c>
      <c r="F16" s="108" t="n">
        <f>'CS02 主要指标变动情况表'!E16 / 'CS02 主要指标变动情况表'!D16 * 100</f>
        <v>-17.58</v>
      </c>
      <c r="G16" s="264"/>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64"/>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64"/>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64"/>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64"/>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64"/>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64"/>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64"/>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64"/>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64"/>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64"/>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64"/>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64"/>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64"/>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64"/>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0.0</v>
      </c>
      <c r="D33" s="228" t="n">
        <v>0.0</v>
      </c>
      <c r="E33" s="228" t="n">
        <f>'CS02 主要指标变动情况表'!C33 - 'CS02 主要指标变动情况表'!D33</f>
        <v>0.0</v>
      </c>
      <c r="F33" s="108" t="n">
        <f>'CS02 主要指标变动情况表'!E33 / 'CS02 主要指标变动情况表'!D33 * 100</f>
        <v>0.0</v>
      </c>
      <c r="G33" s="264"/>
    </row>
    <row r="34" customHeight="true" ht="15.0">
      <c r="A34" s="112" t="inlineStr">
        <is>
          <t xml:space="preserve">    2.独立核算机构数</t>
        </is>
      </c>
      <c r="B34" s="104" t="inlineStr">
        <is>
          <t>31</t>
        </is>
      </c>
      <c r="C34" s="228" t="n">
        <f>'F02 基本数字表'!F7</f>
        <v>0.0</v>
      </c>
      <c r="D34" s="228" t="n">
        <v>0.0</v>
      </c>
      <c r="E34" s="228" t="n">
        <f>'CS02 主要指标变动情况表'!C34 - 'CS02 主要指标变动情况表'!D34</f>
        <v>0.0</v>
      </c>
      <c r="F34" s="108" t="n">
        <f>'CS02 主要指标变动情况表'!E34 / 'CS02 主要指标变动情况表'!D34 * 100</f>
        <v>0.0</v>
      </c>
      <c r="G34" s="264"/>
    </row>
    <row r="35" customHeight="true" ht="15.0">
      <c r="A35" s="112" t="inlineStr">
        <is>
          <t xml:space="preserve">    3.年末实有人数</t>
        </is>
      </c>
      <c r="B35" s="104" t="inlineStr">
        <is>
          <t>32</t>
        </is>
      </c>
      <c r="C35" s="228" t="n">
        <f>'F02 基本数字表'!G7</f>
        <v>0.0</v>
      </c>
      <c r="D35" s="228" t="n">
        <v>0.0</v>
      </c>
      <c r="E35" s="228" t="n">
        <f>'CS02 主要指标变动情况表'!C35 - 'CS02 主要指标变动情况表'!D35</f>
        <v>0.0</v>
      </c>
      <c r="F35" s="108" t="n">
        <f>'CS02 主要指标变动情况表'!E35 / 'CS02 主要指标变动情况表'!D35 * 100</f>
        <v>0.0</v>
      </c>
      <c r="G35" s="264"/>
    </row>
    <row r="36" customHeight="true" ht="15.0">
      <c r="A36" s="112" t="inlineStr">
        <is>
          <t xml:space="preserve">      在职人员</t>
        </is>
      </c>
      <c r="B36" s="104" t="inlineStr">
        <is>
          <t>33</t>
        </is>
      </c>
      <c r="C36" s="228" t="n">
        <f>'F02 基本数字表'!H7</f>
        <v>0.0</v>
      </c>
      <c r="D36" s="228" t="n">
        <v>0.0</v>
      </c>
      <c r="E36" s="228" t="n">
        <f>'CS02 主要指标变动情况表'!C36 - 'CS02 主要指标变动情况表'!D36</f>
        <v>0.0</v>
      </c>
      <c r="F36" s="108" t="n">
        <f>'CS02 主要指标变动情况表'!E36 / 'CS02 主要指标变动情况表'!D36 * 100</f>
        <v>0.0</v>
      </c>
      <c r="G36" s="264"/>
    </row>
    <row r="37" customHeight="true" ht="15.0">
      <c r="A37" s="112" t="inlineStr">
        <is>
          <t xml:space="preserve">        其中：行政人员</t>
        </is>
      </c>
      <c r="B37" s="104" t="inlineStr">
        <is>
          <t>34</t>
        </is>
      </c>
      <c r="C37" s="228" t="n">
        <f>'F02 基本数字表'!M7 + 'F02 基本数字表'!T7</f>
        <v>0.0</v>
      </c>
      <c r="D37" s="228" t="n">
        <v>0.0</v>
      </c>
      <c r="E37" s="228" t="n">
        <f>'CS02 主要指标变动情况表'!C37 - 'CS02 主要指标变动情况表'!D37</f>
        <v>0.0</v>
      </c>
      <c r="F37" s="108" t="n">
        <f>'CS02 主要指标变动情况表'!E37 / 'CS02 主要指标变动情况表'!D37 * 100</f>
        <v>0.0</v>
      </c>
      <c r="G37" s="264"/>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64"/>
    </row>
    <row r="39" customHeight="true" ht="15.0">
      <c r="A39" s="112" t="inlineStr">
        <is>
          <t xml:space="preserve">              非参公事业人员</t>
        </is>
      </c>
      <c r="B39" s="104" t="inlineStr">
        <is>
          <t>36</t>
        </is>
      </c>
      <c r="C39" s="228" t="n">
        <f>'F02 基本数字表'!O7 + 'F02 基本数字表'!V7 + 'F02 基本数字表'!Z7</f>
        <v>0.0</v>
      </c>
      <c r="D39" s="228" t="n">
        <v>0.0</v>
      </c>
      <c r="E39" s="228" t="n">
        <f>'CS02 主要指标变动情况表'!C39 - 'CS02 主要指标变动情况表'!D39</f>
        <v>0.0</v>
      </c>
      <c r="F39" s="108" t="n">
        <f>'CS02 主要指标变动情况表'!E39 / 'CS02 主要指标变动情况表'!D39 * 100</f>
        <v>0.0</v>
      </c>
      <c r="G39" s="264"/>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64"/>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64"/>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64"/>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64"/>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64"/>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64"/>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64"/>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64"/>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64"/>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64"/>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64"/>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64"/>
    </row>
    <row r="54" customHeight="true" ht="15.0">
      <c r="A54" s="112" t="inlineStr">
        <is>
          <t xml:space="preserve">    3.培训费</t>
        </is>
      </c>
      <c r="B54" s="104" t="inlineStr">
        <is>
          <t>51</t>
        </is>
      </c>
      <c r="C54" s="108" t="n">
        <f>'F03 机构运行信息表'!E25</f>
        <v>0.0</v>
      </c>
      <c r="D54" s="108" t="n">
        <v>0.0</v>
      </c>
      <c r="E54" s="108" t="n">
        <f>'CS02 主要指标变动情况表'!C54 - 'CS02 主要指标变动情况表'!D54</f>
        <v>0.0</v>
      </c>
      <c r="F54" s="108" t="n">
        <f>'CS02 主要指标变动情况表'!E54 / 'CS02 主要指标变动情况表'!D54 * 100</f>
        <v>0.0</v>
      </c>
      <c r="G54" s="264"/>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64"/>
    </row>
    <row r="56" customHeight="true" ht="15.0">
      <c r="A56" s="112" t="inlineStr">
        <is>
          <t xml:space="preserve">    5.机关运行经费</t>
        </is>
      </c>
      <c r="B56" s="104" t="inlineStr">
        <is>
          <t>53</t>
        </is>
      </c>
      <c r="C56" s="108" t="n">
        <f>'F03 机构运行信息表'!E26</f>
        <v>0.0</v>
      </c>
      <c r="D56" s="108" t="n">
        <v>0.0</v>
      </c>
      <c r="E56" s="108" t="n">
        <f>'CS02 主要指标变动情况表'!C56 - 'CS02 主要指标变动情况表'!D56</f>
        <v>0.0</v>
      </c>
      <c r="F56" s="108" t="n">
        <f>'CS02 主要指标变动情况表'!E56 / 'CS02 主要指标变动情况表'!D56 * 100</f>
        <v>0.0</v>
      </c>
      <c r="G56" s="264"/>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3224500.0</v>
      </c>
      <c r="D58" s="108" t="n">
        <v>3500000.0</v>
      </c>
      <c r="E58" s="108" t="n">
        <f>'CS02 主要指标变动情况表'!C58 - 'CS02 主要指标变动情况表'!D58</f>
        <v>-275500.0</v>
      </c>
      <c r="F58" s="108" t="n">
        <f>'CS02 主要指标变动情况表'!E58 / 'CS02 主要指标变动情况表'!D58 * 100</f>
        <v>-7.87</v>
      </c>
      <c r="G58" s="264"/>
    </row>
    <row r="59" customHeight="true" ht="15.0">
      <c r="A59" s="112" t="inlineStr">
        <is>
          <t xml:space="preserve">      本年支出合计</t>
        </is>
      </c>
      <c r="B59" s="104" t="inlineStr">
        <is>
          <t>56</t>
        </is>
      </c>
      <c r="C59" s="108" t="n">
        <f>'Z01 收入支出决算总表'!M30</f>
        <v>3224500.0</v>
      </c>
      <c r="D59" s="108" t="n">
        <v>3500000.0</v>
      </c>
      <c r="E59" s="108" t="n">
        <f>'CS02 主要指标变动情况表'!C59 - 'CS02 主要指标变动情况表'!D59</f>
        <v>-275500.0</v>
      </c>
      <c r="F59" s="108" t="n">
        <f>'CS02 主要指标变动情况表'!E59 / 'CS02 主要指标变动情况表'!D59 * 100</f>
        <v>-7.87</v>
      </c>
      <c r="G59" s="264"/>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64"/>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3807010.89</v>
      </c>
      <c r="D62" s="108" t="n">
        <v>4894784.09</v>
      </c>
      <c r="E62" s="108" t="n">
        <f>'CS02 主要指标变动情况表'!C62 - 'CS02 主要指标变动情况表'!D62</f>
        <v>-1087773.2</v>
      </c>
      <c r="F62" s="108" t="n">
        <f>'CS02 主要指标变动情况表'!E62 / 'CS02 主要指标变动情况表'!D62 * 100</f>
        <v>-22.22</v>
      </c>
      <c r="G62" s="264" t="inlineStr">
        <is>
          <t>响应相关精神过紧日子</t>
        </is>
      </c>
    </row>
    <row r="63" customHeight="true" ht="15.0">
      <c r="A63" s="112" t="inlineStr">
        <is>
          <t xml:space="preserve">      本年支出合计</t>
        </is>
      </c>
      <c r="B63" s="104" t="inlineStr">
        <is>
          <t>60</t>
        </is>
      </c>
      <c r="C63" s="108" t="n">
        <f>'Z01 收入支出决算总表'!N30</f>
        <v>3807010.89</v>
      </c>
      <c r="D63" s="108" t="n">
        <v>4894784.09</v>
      </c>
      <c r="E63" s="108" t="n">
        <f>'CS02 主要指标变动情况表'!C63 - 'CS02 主要指标变动情况表'!D63</f>
        <v>-1087773.2</v>
      </c>
      <c r="F63" s="108" t="n">
        <f>'CS02 主要指标变动情况表'!E63 / 'CS02 主要指标变动情况表'!D63 * 100</f>
        <v>-22.22</v>
      </c>
      <c r="G63" s="264" t="inlineStr">
        <is>
          <t>响应相关精神过紧日子</t>
        </is>
      </c>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78"/>
    </row>
    <row r="65" customHeight="true" ht="15.0">
      <c r="A65" s="280" t="inlineStr">
        <is>
          <t>注：1.本表反映单位本年收支余、资产负债、机构人员等主要指标与上年数对比变动情况及变动原因，各单位均需填报本表。</t>
        </is>
      </c>
      <c r="B65" s="282"/>
      <c r="C65" s="140"/>
      <c r="D65" s="140"/>
      <c r="E65" s="140"/>
      <c r="F65" s="140"/>
      <c r="G65" s="140"/>
    </row>
    <row r="66" customHeight="true" ht="15.0">
      <c r="A66" s="280" t="inlineStr">
        <is>
          <t xml:space="preserve">    2.事业收入中含事业单位财政专户管理资金收入。</t>
        </is>
      </c>
      <c r="B66" s="282"/>
      <c r="C66" s="140"/>
      <c r="D66" s="140"/>
      <c r="E66" s="140"/>
      <c r="F66" s="140"/>
      <c r="G66" s="140"/>
    </row>
    <row r="67" customHeight="true" ht="15.0">
      <c r="A67" s="280" t="inlineStr">
        <is>
          <t xml:space="preserve">    3.其他收入指单位取得的除财政拨款、事业收入、经营收入、上级补助收入、附属单位上缴收入以外的收入。</t>
        </is>
      </c>
      <c r="B67" s="282"/>
      <c r="C67" s="140"/>
      <c r="D67" s="140"/>
      <c r="E67" s="140"/>
      <c r="F67" s="140"/>
      <c r="G67" s="140"/>
    </row>
    <row r="68" customHeight="true" ht="15.0">
      <c r="A68" s="280" t="inlineStr">
        <is>
          <t xml:space="preserve">    4.结转和结余包括单位财政拨款结转和结余及其他资金结转和结余。</t>
        </is>
      </c>
      <c r="B68" s="282"/>
      <c r="C68" s="140"/>
      <c r="D68" s="140"/>
      <c r="E68" s="140"/>
      <c r="F68" s="140"/>
      <c r="G68" s="140"/>
    </row>
    <row r="69" customHeight="true" ht="15.0">
      <c r="A69" s="280" t="inlineStr">
        <is>
          <t xml:space="preserve">    5.主要指标上下年变动幅度超过20%，其中机构人员指标上下年有变动的，应具体核实并说明原因。</t>
        </is>
      </c>
      <c r="B69" s="140"/>
      <c r="C69" s="140"/>
      <c r="D69" s="140"/>
      <c r="E69" s="140"/>
      <c r="F69" s="140"/>
      <c r="G69" s="140"/>
    </row>
    <row r="70" customHeight="true" ht="15.0">
      <c r="A70" s="28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84" t="inlineStr">
        <is>
          <t>评价指标</t>
        </is>
      </c>
      <c r="B1" s="78"/>
      <c r="C1" s="78"/>
      <c r="D1" s="78"/>
      <c r="E1" s="90"/>
      <c r="F1" s="78"/>
      <c r="G1" s="286" t="inlineStr">
        <is>
          <t>计算值</t>
        </is>
      </c>
      <c r="H1" s="286" t="inlineStr">
        <is>
          <t>得分</t>
        </is>
      </c>
      <c r="I1" s="286" t="inlineStr">
        <is>
          <t>指标说明</t>
        </is>
      </c>
      <c r="J1" s="286" t="inlineStr">
        <is>
          <t>评分标准</t>
        </is>
      </c>
    </row>
    <row r="2" customHeight="true" ht="21.75">
      <c r="A2" s="288" t="inlineStr">
        <is>
          <t>一级指标</t>
        </is>
      </c>
      <c r="B2" s="90"/>
      <c r="C2" s="290" t="inlineStr">
        <is>
          <t>二级指标</t>
        </is>
      </c>
      <c r="D2" s="78"/>
      <c r="E2" s="28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292" t="inlineStr">
        <is>
          <t>预算编制及执行情况</t>
        </is>
      </c>
      <c r="B4" s="292" t="inlineStr">
        <is>
          <t>90</t>
        </is>
      </c>
      <c r="C4" s="294" t="inlineStr">
        <is>
          <t>预算编制的准确完整性</t>
        </is>
      </c>
      <c r="D4" s="296" t="inlineStr">
        <is>
          <t>30</t>
        </is>
      </c>
      <c r="E4" s="298" t="inlineStr">
        <is>
          <t>财政拨款收入预决算差异率</t>
        </is>
      </c>
      <c r="F4" s="92" t="inlineStr">
        <is>
          <t>3</t>
        </is>
      </c>
      <c r="G4" s="108" t="n">
        <f>'LH01 部门决算量化评价表'!G4</f>
        <v>0.0</v>
      </c>
      <c r="H4" s="300" t="n">
        <f>'LH01 部门决算量化评价表'!H4</f>
        <v>3.0</v>
      </c>
      <c r="I4" s="298" t="inlineStr">
        <is>
          <t>财政拨款收入：（决算数－年初预算数）/年初预算数*100%</t>
        </is>
      </c>
      <c r="J4" s="298" t="inlineStr">
        <is>
          <t>差异率＝0，得满分；差异率（绝对值）&gt;0时，每增加5%（含）扣减0.5分，减至0分为止。</t>
        </is>
      </c>
    </row>
    <row r="5" customHeight="true" ht="45.0">
      <c r="A5" s="90"/>
      <c r="B5" s="90"/>
      <c r="C5" s="90"/>
      <c r="D5" s="78"/>
      <c r="E5" s="298" t="inlineStr">
        <is>
          <t>事业收入预决算差异率</t>
        </is>
      </c>
      <c r="F5" s="92" t="inlineStr">
        <is>
          <t>5</t>
        </is>
      </c>
      <c r="G5" s="108" t="n">
        <f>'LH01 部门决算量化评价表'!G5</f>
        <v>0.0</v>
      </c>
      <c r="H5" s="300" t="n">
        <f>'LH01 部门决算量化评价表'!H5</f>
        <v>5.0</v>
      </c>
      <c r="I5" s="298" t="inlineStr">
        <is>
          <t>事业收入：（决算数－年初预算数）/年初预算数*100%</t>
        </is>
      </c>
      <c r="J5" s="298" t="inlineStr">
        <is>
          <t>差异率＝0，得满分；差异率（绝对值）&gt;0时，每增加5%（含）扣减0.5分，减至0分为止。</t>
        </is>
      </c>
    </row>
    <row r="6" customHeight="true" ht="45.0">
      <c r="A6" s="90"/>
      <c r="B6" s="90"/>
      <c r="C6" s="90"/>
      <c r="D6" s="78"/>
      <c r="E6" s="298" t="inlineStr">
        <is>
          <t>经营收入预决算差异率</t>
        </is>
      </c>
      <c r="F6" s="92" t="inlineStr">
        <is>
          <t>3</t>
        </is>
      </c>
      <c r="G6" s="108" t="n">
        <f>'LH01 部门决算量化评价表'!G6</f>
        <v>0.0</v>
      </c>
      <c r="H6" s="300" t="n">
        <f>'LH01 部门决算量化评价表'!H6</f>
        <v>3.0</v>
      </c>
      <c r="I6" s="298" t="inlineStr">
        <is>
          <t>经营收入：（决算数－年初预算数）/年初预算数*100%</t>
        </is>
      </c>
      <c r="J6" s="298" t="inlineStr">
        <is>
          <t>差异率＝0，得满分；差异率（绝对值）&gt;0时，每增加5%（含）扣减0.5分，减至0分为止。</t>
        </is>
      </c>
    </row>
    <row r="7" customHeight="true" ht="45.0">
      <c r="A7" s="90"/>
      <c r="B7" s="90"/>
      <c r="C7" s="90"/>
      <c r="D7" s="78"/>
      <c r="E7" s="298" t="inlineStr">
        <is>
          <t>其他收入预决算差异率</t>
        </is>
      </c>
      <c r="F7" s="92" t="inlineStr">
        <is>
          <t>5</t>
        </is>
      </c>
      <c r="G7" s="108" t="n">
        <f>'LH01 部门决算量化评价表'!G7</f>
        <v>0.0</v>
      </c>
      <c r="H7" s="300" t="n">
        <f>'LH01 部门决算量化评价表'!H7</f>
        <v>5.0</v>
      </c>
      <c r="I7" s="298" t="inlineStr">
        <is>
          <t>其他收入：（决算数－年初预算数）/年初预算数*100%</t>
        </is>
      </c>
      <c r="J7" s="298" t="inlineStr">
        <is>
          <t>差异率＝0，得满分；差异率（绝对值）&gt;0时，每增加5%（含）扣减0.5分，减至0分为止。</t>
        </is>
      </c>
    </row>
    <row r="8" customHeight="true" ht="45.0">
      <c r="A8" s="90"/>
      <c r="B8" s="90"/>
      <c r="C8" s="90"/>
      <c r="D8" s="78"/>
      <c r="E8" s="298" t="inlineStr">
        <is>
          <t>年初结转和结余预决算差异率</t>
        </is>
      </c>
      <c r="F8" s="92" t="inlineStr">
        <is>
          <t>5</t>
        </is>
      </c>
      <c r="G8" s="108" t="n">
        <f>'LH01 部门决算量化评价表'!G8</f>
        <v>0.0</v>
      </c>
      <c r="H8" s="300" t="n">
        <f>'LH01 部门决算量化评价表'!H8</f>
        <v>5.0</v>
      </c>
      <c r="I8" s="298" t="inlineStr">
        <is>
          <t>年初结转和结余：（决算数－年初预算数）/年初预算数*100%</t>
        </is>
      </c>
      <c r="J8" s="298" t="inlineStr">
        <is>
          <t>差异率＝0，得满分；差异率（绝对值）≤100%，扣减1分；差异率（绝对值）&gt;100%时，每增加10%（含）扣减0.5分，减至0分为止。</t>
        </is>
      </c>
    </row>
    <row r="9" customHeight="true" ht="45.0">
      <c r="A9" s="90"/>
      <c r="B9" s="90"/>
      <c r="C9" s="90"/>
      <c r="D9" s="78"/>
      <c r="E9" s="298" t="inlineStr">
        <is>
          <t>人员经费预决算差异率</t>
        </is>
      </c>
      <c r="F9" s="92" t="inlineStr">
        <is>
          <t>5</t>
        </is>
      </c>
      <c r="G9" s="108" t="n">
        <f>'LH01 部门决算量化评价表'!G9</f>
        <v>0.0</v>
      </c>
      <c r="H9" s="300" t="n">
        <f>'LH01 部门决算量化评价表'!H9</f>
        <v>5.0</v>
      </c>
      <c r="I9" s="298" t="inlineStr">
        <is>
          <t>人员经费：（决算数－年初预算数）/年初预算数*100%</t>
        </is>
      </c>
      <c r="J9" s="298" t="inlineStr">
        <is>
          <t>差异率≤0，得满分；差异率﹥0时，每增加10%（含）扣减0.5分，减至0分为止。</t>
        </is>
      </c>
    </row>
    <row r="10" customHeight="true" ht="45.0">
      <c r="A10" s="90"/>
      <c r="B10" s="90"/>
      <c r="C10" s="90"/>
      <c r="D10" s="78"/>
      <c r="E10" s="298" t="inlineStr">
        <is>
          <t>公用经费预决算差异率</t>
        </is>
      </c>
      <c r="F10" s="92" t="inlineStr">
        <is>
          <t>4</t>
        </is>
      </c>
      <c r="G10" s="108" t="n">
        <f>'LH01 部门决算量化评价表'!G10</f>
        <v>0.0</v>
      </c>
      <c r="H10" s="300" t="n">
        <f>'LH01 部门决算量化评价表'!H10</f>
        <v>4.0</v>
      </c>
      <c r="I10" s="298" t="inlineStr">
        <is>
          <t>公用经费：（决算数－年初预算数）/年初预算数*100%</t>
        </is>
      </c>
      <c r="J10" s="298" t="inlineStr">
        <is>
          <t>差异率≤0，得满分；差异率﹥0时，每增加5%（含）扣减0.5分，减至0分为止。</t>
        </is>
      </c>
    </row>
    <row r="11" customHeight="true" ht="45.0">
      <c r="A11" s="90"/>
      <c r="B11" s="90"/>
      <c r="C11" s="294" t="inlineStr">
        <is>
          <t>预算执行的有效性</t>
        </is>
      </c>
      <c r="D11" s="296" t="inlineStr">
        <is>
          <t>50</t>
        </is>
      </c>
      <c r="E11" s="298" t="inlineStr">
        <is>
          <t>人员经费预算执行差异率</t>
        </is>
      </c>
      <c r="F11" s="92" t="inlineStr">
        <is>
          <t>10</t>
        </is>
      </c>
      <c r="G11" s="108" t="n">
        <f>'LH01 部门决算量化评价表'!G11</f>
        <v>0.0</v>
      </c>
      <c r="H11" s="300" t="n">
        <f>'LH01 部门决算量化评价表'!H11</f>
        <v>10.0</v>
      </c>
      <c r="I11" s="298" t="inlineStr">
        <is>
          <t>人员经费：（决算数－调整预算数）/调整预算数*100%</t>
        </is>
      </c>
      <c r="J11" s="298" t="inlineStr">
        <is>
          <t>差异率＝0，得满分；差异率（绝对值）&gt;0时，每增加5%（含）扣减0.5分，减至0分为止。</t>
        </is>
      </c>
    </row>
    <row r="12" customHeight="true" ht="45.0">
      <c r="A12" s="90"/>
      <c r="B12" s="90"/>
      <c r="C12" s="90"/>
      <c r="D12" s="78"/>
      <c r="E12" s="298" t="inlineStr">
        <is>
          <t>公用经费预算执行差异率</t>
        </is>
      </c>
      <c r="F12" s="92" t="inlineStr">
        <is>
          <t>10</t>
        </is>
      </c>
      <c r="G12" s="108" t="n">
        <f>'LH01 部门决算量化评价表'!G12</f>
        <v>0.0</v>
      </c>
      <c r="H12" s="300" t="n">
        <f>'LH01 部门决算量化评价表'!H12</f>
        <v>10.0</v>
      </c>
      <c r="I12" s="298" t="inlineStr">
        <is>
          <t>公用经费：（决算数－调整预算数）/调整预算数*100%</t>
        </is>
      </c>
      <c r="J12" s="298" t="inlineStr">
        <is>
          <t>差异率＝0，得满分；差异率（绝对值）&gt;0时，每增加5%（含）扣减0.5分，减至0分为止。</t>
        </is>
      </c>
    </row>
    <row r="13" customHeight="true" ht="45.0">
      <c r="A13" s="90"/>
      <c r="B13" s="90"/>
      <c r="C13" s="90"/>
      <c r="D13" s="78"/>
      <c r="E13" s="298" t="inlineStr">
        <is>
          <t>财政拨款结转和结余率</t>
        </is>
      </c>
      <c r="F13" s="92" t="inlineStr">
        <is>
          <t>10</t>
        </is>
      </c>
      <c r="G13" s="108" t="n">
        <f>'LH01 部门决算量化评价表'!G13</f>
        <v>0.0</v>
      </c>
      <c r="H13" s="300" t="n">
        <f>'LH01 部门决算量化评价表'!H13</f>
        <v>10.0</v>
      </c>
      <c r="I13" s="298" t="inlineStr">
        <is>
          <t>财政拨款结转和结余：（本年年末数/支出调整预算数总计）*100%</t>
        </is>
      </c>
      <c r="J13" s="298" t="inlineStr">
        <is>
          <t>结转和结余率=0，得满分；结转和结余率（绝对值）&gt;0时，每增加5%（含）扣减0.5分，减至0分为止。</t>
        </is>
      </c>
    </row>
    <row r="14" customHeight="true" ht="45.0">
      <c r="A14" s="90"/>
      <c r="B14" s="90"/>
      <c r="C14" s="90"/>
      <c r="D14" s="78"/>
      <c r="E14" s="298" t="inlineStr">
        <is>
          <t>财政拨款结转上下年变动率</t>
        </is>
      </c>
      <c r="F14" s="92" t="inlineStr">
        <is>
          <t>7</t>
        </is>
      </c>
      <c r="G14" s="108" t="n">
        <f>'LH01 部门决算量化评价表'!G14</f>
        <v>0.0</v>
      </c>
      <c r="H14" s="300" t="n">
        <f>'LH01 部门决算量化评价表'!H14</f>
        <v>7.0</v>
      </c>
      <c r="I14" s="298" t="inlineStr">
        <is>
          <t>财政拨款结转：（本年年末数－上年年末数）/上年年末数*100%</t>
        </is>
      </c>
      <c r="J14" s="298" t="inlineStr">
        <is>
          <t>比重≤0，得满分；比重（绝对值）﹥0时，每增加5%（含）扣减0.5分，减至0分为止。</t>
        </is>
      </c>
    </row>
    <row r="15" customHeight="true" ht="45.0">
      <c r="A15" s="90"/>
      <c r="B15" s="90"/>
      <c r="C15" s="90"/>
      <c r="D15" s="78"/>
      <c r="E15" s="298" t="inlineStr">
        <is>
          <t>财政拨款结余上下年变动率</t>
        </is>
      </c>
      <c r="F15" s="92" t="inlineStr">
        <is>
          <t>3</t>
        </is>
      </c>
      <c r="G15" s="108" t="n">
        <f>'LH01 部门决算量化评价表'!G15</f>
        <v>0.0</v>
      </c>
      <c r="H15" s="300" t="n">
        <f>'LH01 部门决算量化评价表'!H15</f>
        <v>3.0</v>
      </c>
      <c r="I15" s="298" t="inlineStr">
        <is>
          <t>财政拨款结余：（本年年末数－上年年末数）/上年年末数*100%</t>
        </is>
      </c>
      <c r="J15" s="298" t="inlineStr">
        <is>
          <t>比重≤0，得满分；比重（绝对值）﹥0时，每增加5%（含）扣减0.5分，减至0分为止。</t>
        </is>
      </c>
    </row>
    <row r="16" customHeight="true" ht="45.0">
      <c r="A16" s="90"/>
      <c r="B16" s="90"/>
      <c r="C16" s="90"/>
      <c r="D16" s="78"/>
      <c r="E16" s="298" t="inlineStr">
        <is>
          <t>项目支出预算执行进度上下年差异率</t>
        </is>
      </c>
      <c r="F16" s="92" t="inlineStr">
        <is>
          <t>5</t>
        </is>
      </c>
      <c r="G16" s="108" t="n">
        <f>'LH01 部门决算量化评价表'!G16</f>
        <v>0.0</v>
      </c>
      <c r="H16" s="300" t="n">
        <f>'LH01 部门决算量化评价表'!H16</f>
        <v>0.0</v>
      </c>
      <c r="I16" s="298" t="inlineStr">
        <is>
          <t>项目支出：（本年执行进度－上年执行进度）/上年执行进度*100%</t>
        </is>
      </c>
      <c r="J16" s="298" t="inlineStr">
        <is>
          <t>差异率≥0，得满分；差异率＜0时，差异值（绝对值）增加3%（含）扣减0.5分，减至0分为止。</t>
        </is>
      </c>
    </row>
    <row r="17" customHeight="true" ht="45.0">
      <c r="A17" s="90"/>
      <c r="B17" s="90"/>
      <c r="C17" s="90"/>
      <c r="D17" s="78"/>
      <c r="E17" s="298" t="inlineStr">
        <is>
          <t>“三公”经费支出预决算差异率</t>
        </is>
      </c>
      <c r="F17" s="92" t="inlineStr">
        <is>
          <t>5</t>
        </is>
      </c>
      <c r="G17" s="108" t="n">
        <f>'LH01 部门决算量化评价表'!G17</f>
        <v>0.0</v>
      </c>
      <c r="H17" s="300" t="n">
        <f>'LH01 部门决算量化评价表'!H17</f>
        <v>5.0</v>
      </c>
      <c r="I17" s="298" t="inlineStr">
        <is>
          <t>“三公”经费：（决算数－年初预算数/年初预算数）*100%</t>
        </is>
      </c>
      <c r="J17" s="298" t="inlineStr">
        <is>
          <t>差异率≤0，得满分；差异率&gt;0时，每增加5%（含）扣减1分，减至0分为止。</t>
        </is>
      </c>
    </row>
    <row r="18" customHeight="true" ht="45.0">
      <c r="A18" s="90"/>
      <c r="B18" s="90"/>
      <c r="C18" s="84" t="inlineStr">
        <is>
          <t>预算编制及执行的规范性</t>
        </is>
      </c>
      <c r="D18" s="302" t="inlineStr">
        <is>
          <t>10</t>
        </is>
      </c>
      <c r="E18" s="298" t="inlineStr">
        <is>
          <t>财政拨款项目支出中开支在职人员及离退休经费比重</t>
        </is>
      </c>
      <c r="F18" s="92" t="inlineStr">
        <is>
          <t>5</t>
        </is>
      </c>
      <c r="G18" s="108" t="n">
        <f>'LH01 部门决算量化评价表'!G18</f>
        <v>0.0</v>
      </c>
      <c r="H18" s="300" t="n">
        <f>'LH01 部门决算量化评价表'!H18</f>
        <v>5.0</v>
      </c>
      <c r="I18" s="298" t="inlineStr">
        <is>
          <t>财政拨款项目支出：（工资福利支出+离休费+退休费）/项目支出合计*100%</t>
        </is>
      </c>
      <c r="J18" s="298" t="inlineStr">
        <is>
          <t>比重＝0，得满分；比重﹥0时，每增加1%（含）扣减0.5分，减至0分为止。</t>
        </is>
      </c>
    </row>
    <row r="19" customHeight="true" ht="45.0">
      <c r="A19" s="90"/>
      <c r="B19" s="90"/>
      <c r="C19" s="90"/>
      <c r="D19" s="78"/>
      <c r="E19" s="298" t="inlineStr">
        <is>
          <t>基本支出中列支房屋建筑物购建、大型修缮、基础设施建设、物资储备比重</t>
        </is>
      </c>
      <c r="F19" s="92" t="inlineStr">
        <is>
          <t>5</t>
        </is>
      </c>
      <c r="G19" s="108" t="n">
        <f>'LH01 部门决算量化评价表'!G19</f>
        <v>0.0</v>
      </c>
      <c r="H19" s="300" t="n">
        <f>'LH01 部门决算量化评价表'!H19</f>
        <v>5.0</v>
      </c>
      <c r="I19" s="298" t="inlineStr">
        <is>
          <t>基本支出：（房屋建筑物构建+大型修缮+基础设施建设+物资储备）/公用经费*100%</t>
        </is>
      </c>
      <c r="J19" s="298" t="inlineStr">
        <is>
          <t>比重=0，得满分；比重&gt;0时，每增加1%（含）扣减0.5分，减至0分为止。</t>
        </is>
      </c>
    </row>
    <row r="20" customHeight="true" ht="45.0">
      <c r="A20" s="304" t="inlineStr">
        <is>
          <t>财务状况</t>
        </is>
      </c>
      <c r="B20" s="304" t="inlineStr">
        <is>
          <t>10</t>
        </is>
      </c>
      <c r="C20" s="94" t="inlineStr">
        <is>
          <t>资产状况</t>
        </is>
      </c>
      <c r="D20" s="92" t="inlineStr">
        <is>
          <t>5</t>
        </is>
      </c>
      <c r="E20" s="298" t="inlineStr">
        <is>
          <t>货币资金变动率</t>
        </is>
      </c>
      <c r="F20" s="92" t="inlineStr">
        <is>
          <t>5</t>
        </is>
      </c>
      <c r="G20" s="108" t="n">
        <f>'LH01 部门决算量化评价表'!G20</f>
        <v>0.0</v>
      </c>
      <c r="H20" s="300" t="n">
        <f>'LH01 部门决算量化评价表'!H20</f>
        <v>5.0</v>
      </c>
      <c r="I20" s="298" t="inlineStr">
        <is>
          <t>货币资金：（期末数－期初数）/期初数*100%</t>
        </is>
      </c>
      <c r="J20" s="298" t="inlineStr">
        <is>
          <t>变动率≤0，得满分；变动率﹥0时，每增加5%（含）扣减0.5分，减至0分为止。</t>
        </is>
      </c>
    </row>
    <row r="21" customHeight="true" ht="45.0">
      <c r="A21" s="90"/>
      <c r="B21" s="90"/>
      <c r="C21" s="84" t="inlineStr">
        <is>
          <t>负债状况</t>
        </is>
      </c>
      <c r="D21" s="302" t="inlineStr">
        <is>
          <t>5</t>
        </is>
      </c>
      <c r="E21" s="298" t="inlineStr">
        <is>
          <t>借款变动率</t>
        </is>
      </c>
      <c r="F21" s="92" t="inlineStr">
        <is>
          <t>4</t>
        </is>
      </c>
      <c r="G21" s="108" t="n">
        <f>'LH01 部门决算量化评价表'!G21</f>
        <v>0.0</v>
      </c>
      <c r="H21" s="300" t="n">
        <f>'LH01 部门决算量化评价表'!H21</f>
        <v>4.0</v>
      </c>
      <c r="I21" s="298" t="inlineStr">
        <is>
          <t>借款：（期末数－期初数）/期初数*100%</t>
        </is>
      </c>
      <c r="J21" s="298" t="inlineStr">
        <is>
          <t>变动率≤0，得满分；变动率﹥0时，每增加5%（含）扣减0.5分，减至0分为止。</t>
        </is>
      </c>
    </row>
    <row r="22" customHeight="true" ht="45.0">
      <c r="A22" s="90"/>
      <c r="B22" s="90"/>
      <c r="C22" s="90"/>
      <c r="D22" s="78"/>
      <c r="E22" s="298" t="inlineStr">
        <is>
          <t>应缴财政款及时性</t>
        </is>
      </c>
      <c r="F22" s="92" t="inlineStr">
        <is>
          <t>1</t>
        </is>
      </c>
      <c r="G22" s="108" t="n">
        <f>'LH01 部门决算量化评价表'!G22</f>
        <v>0.0</v>
      </c>
      <c r="H22" s="300" t="n">
        <f>'LH01 部门决算量化评价表'!H22</f>
        <v>1.0</v>
      </c>
      <c r="I22" s="298" t="inlineStr">
        <is>
          <t>应缴财政款年末按规定年终清缴后应无余额</t>
        </is>
      </c>
      <c r="J22" s="29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0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95.0</v>
      </c>
      <c r="I23" s="94" t="inlineStr">
        <is>
          <t>—</t>
        </is>
      </c>
      <c r="J23" s="94" t="inlineStr">
        <is>
          <t>—</t>
        </is>
      </c>
    </row>
    <row r="24" customHeight="true" ht="21.75">
      <c r="A24" s="308" t="inlineStr">
        <is>
          <t>注：1.财务状况不含企业化管理事业单位和民间非营利组织。</t>
        </is>
      </c>
      <c r="B24" s="310"/>
      <c r="C24" s="310"/>
      <c r="D24" s="310"/>
      <c r="E24" s="310"/>
      <c r="F24" s="310"/>
      <c r="G24" s="310"/>
      <c r="H24" s="310"/>
      <c r="I24" s="310"/>
      <c r="J24" s="310"/>
    </row>
    <row r="25" customHeight="true" ht="21.75">
      <c r="A25" s="308" t="inlineStr">
        <is>
          <t xml:space="preserve">    2.财政拨款结转和结余率、财政拨款结转和结余上下年变动率评价指标中，中央部门上年、本年年末结转和结余数均不含暂付款。</t>
        </is>
      </c>
      <c r="B25" s="310"/>
      <c r="C25" s="310"/>
      <c r="D25" s="310"/>
      <c r="E25" s="310"/>
      <c r="F25" s="310"/>
      <c r="G25" s="310"/>
      <c r="H25" s="310"/>
      <c r="I25" s="310"/>
      <c r="J25" s="310"/>
    </row>
    <row r="26" customHeight="true" ht="21.75">
      <c r="A26" s="308" t="inlineStr">
        <is>
          <t xml:space="preserve">    3.各项评分标准中，对于分子不为0且分母为0的情况，按0分计算；分子、分母同为0的情况，按满分计算。</t>
        </is>
      </c>
      <c r="B26" s="310"/>
      <c r="C26" s="310"/>
      <c r="D26" s="310"/>
      <c r="E26" s="310"/>
      <c r="F26" s="310"/>
      <c r="G26" s="310"/>
      <c r="H26" s="310"/>
      <c r="I26" s="310"/>
      <c r="J26" s="31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3224500.0</v>
      </c>
      <c r="D5" s="108" t="n">
        <v>3807010.89</v>
      </c>
      <c r="E5" s="108" t="n">
        <v>3807010.89</v>
      </c>
      <c r="F5" s="106" t="inlineStr">
        <is>
          <t>一、一般公共服务支出</t>
        </is>
      </c>
      <c r="G5" s="92" t="inlineStr">
        <is>
          <t>33</t>
        </is>
      </c>
      <c r="H5" s="108" t="n">
        <f>('Z01_1 财政拨款收入支出决算总表'!I5+'Z01_1 财政拨款收入支出决算总表'!J5+'Z01_1 财政拨款收入支出决算总表'!K5)</f>
        <v>0.0</v>
      </c>
      <c r="I5" s="108" t="n">
        <v>0.0</v>
      </c>
      <c r="J5" s="108" t="n">
        <v>0.0</v>
      </c>
      <c r="K5" s="108" t="n">
        <v>0.0</v>
      </c>
      <c r="L5" s="108" t="n">
        <f>('Z01_1 财政拨款收入支出决算总表'!M5+'Z01_1 财政拨款收入支出决算总表'!N5+'Z01_1 财政拨款收入支出决算总表'!O5)</f>
        <v>0.0</v>
      </c>
      <c r="M5" s="108" t="n">
        <v>0.0</v>
      </c>
      <c r="N5" s="108" t="n">
        <v>0.0</v>
      </c>
      <c r="O5" s="108" t="n">
        <v>0.0</v>
      </c>
      <c r="P5" s="108" t="n">
        <f>('Z01_1 财政拨款收入支出决算总表'!Q5+'Z01_1 财政拨款收入支出决算总表'!R5+'Z01_1 财政拨款收入支出决算总表'!S5)</f>
        <v>0.0</v>
      </c>
      <c r="Q5" s="108" t="n">
        <v>0.0</v>
      </c>
      <c r="R5" s="108" t="n">
        <v>0.0</v>
      </c>
      <c r="S5" s="110" t="n">
        <v>0.0</v>
      </c>
      <c r="T5" s="112" t="inlineStr">
        <is>
          <t>一、基本支出</t>
        </is>
      </c>
      <c r="U5" s="92" t="inlineStr">
        <is>
          <t>59</t>
        </is>
      </c>
      <c r="V5" s="108" t="n">
        <f>('Z01_1 财政拨款收入支出决算总表'!W5+'Z01_1 财政拨款收入支出决算总表'!X5+'Z01_1 财政拨款收入支出决算总表'!Y5)</f>
        <v>74500.0</v>
      </c>
      <c r="W5" s="108" t="n">
        <f>'Z01_1 财政拨款收入支出决算总表'!W6 + 'Z01_1 财政拨款收入支出决算总表'!W7</f>
        <v>74500.0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0.0</v>
      </c>
      <c r="AA5" s="108" t="n">
        <f>'Z01_1 财政拨款收入支出决算总表'!AA6 + 'Z01_1 财政拨款收入支出决算总表'!AA7</f>
        <v>0.0</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0.0</v>
      </c>
      <c r="AE5" s="108" t="n">
        <f>'Z01_1 财政拨款收入支出决算总表'!AE6 + 'Z01_1 财政拨款收入支出决算总表'!AE7</f>
        <v>0.0</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0.0</v>
      </c>
      <c r="W6" s="108" t="n">
        <v>0.0</v>
      </c>
      <c r="X6" s="108" t="n">
        <v>0.0</v>
      </c>
      <c r="Y6" s="108" t="n">
        <v>0.0</v>
      </c>
      <c r="Z6" s="108" t="n">
        <f>('Z01_1 财政拨款收入支出决算总表'!AA6+'Z01_1 财政拨款收入支出决算总表'!AB6+'Z01_1 财政拨款收入支出决算总表'!AC6)</f>
        <v>0.0</v>
      </c>
      <c r="AA6" s="108" t="n">
        <v>0.0</v>
      </c>
      <c r="AB6" s="108" t="n">
        <v>0.0</v>
      </c>
      <c r="AC6" s="108" t="n">
        <v>0.0</v>
      </c>
      <c r="AD6" s="108" t="n">
        <f>('Z01_1 财政拨款收入支出决算总表'!AE6+'Z01_1 财政拨款收入支出决算总表'!AF6+'Z01_1 财政拨款收入支出决算总表'!AG6)</f>
        <v>0.0</v>
      </c>
      <c r="AE6" s="108" t="n">
        <v>0.0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74500.0</v>
      </c>
      <c r="W7" s="108" t="n">
        <v>74500.0</v>
      </c>
      <c r="X7" s="108" t="n">
        <v>0.0</v>
      </c>
      <c r="Y7" s="108" t="n">
        <v>0.0</v>
      </c>
      <c r="Z7" s="108" t="n">
        <f>('Z01_1 财政拨款收入支出决算总表'!AA7+'Z01_1 财政拨款收入支出决算总表'!AB7+'Z01_1 财政拨款收入支出决算总表'!AC7)</f>
        <v>0.0</v>
      </c>
      <c r="AA7" s="108" t="n">
        <v>0.0</v>
      </c>
      <c r="AB7" s="108" t="n">
        <v>0.0</v>
      </c>
      <c r="AC7" s="108" t="n">
        <v>0.0</v>
      </c>
      <c r="AD7" s="108" t="n">
        <f>('Z01_1 财政拨款收入支出决算总表'!AE7+'Z01_1 财政拨款收入支出决算总表'!AF7+'Z01_1 财政拨款收入支出决算总表'!AG7)</f>
        <v>0.0</v>
      </c>
      <c r="AE7" s="108" t="n">
        <v>0.0</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3224500.0</v>
      </c>
      <c r="I8" s="108" t="n">
        <v>3224500.0</v>
      </c>
      <c r="J8" s="108" t="n">
        <v>0.0</v>
      </c>
      <c r="K8" s="108" t="n">
        <v>0.0</v>
      </c>
      <c r="L8" s="108" t="n">
        <f>('Z01_1 财政拨款收入支出决算总表'!M8+'Z01_1 财政拨款收入支出决算总表'!N8+'Z01_1 财政拨款收入支出决算总表'!O8)</f>
        <v>2886220.68</v>
      </c>
      <c r="M8" s="108" t="n">
        <v>2886220.68</v>
      </c>
      <c r="N8" s="108" t="n">
        <v>0.0</v>
      </c>
      <c r="O8" s="108" t="n">
        <v>0.0</v>
      </c>
      <c r="P8" s="108" t="n">
        <f>('Z01_1 财政拨款收入支出决算总表'!Q8+'Z01_1 财政拨款收入支出决算总表'!R8+'Z01_1 财政拨款收入支出决算总表'!S8)</f>
        <v>2886220.68</v>
      </c>
      <c r="Q8" s="108" t="n">
        <v>2886220.68</v>
      </c>
      <c r="R8" s="108" t="n">
        <v>0.0</v>
      </c>
      <c r="S8" s="110" t="n">
        <v>0.0</v>
      </c>
      <c r="T8" s="112" t="inlineStr">
        <is>
          <t>二、项目支出</t>
        </is>
      </c>
      <c r="U8" s="92" t="inlineStr">
        <is>
          <t>62</t>
        </is>
      </c>
      <c r="V8" s="108" t="n">
        <f>('Z01_1 财政拨款收入支出决算总表'!W8+'Z01_1 财政拨款收入支出决算总表'!X8+'Z01_1 财政拨款收入支出决算总表'!Y8)</f>
        <v>3150000.0</v>
      </c>
      <c r="W8" s="108" t="n">
        <v>3150000.0</v>
      </c>
      <c r="X8" s="108" t="n">
        <v>0.0</v>
      </c>
      <c r="Y8" s="108" t="n">
        <v>0.0</v>
      </c>
      <c r="Z8" s="108" t="n">
        <f>('Z01_1 财政拨款收入支出决算总表'!AA8+'Z01_1 财政拨款收入支出决算总表'!AB8+'Z01_1 财政拨款收入支出决算总表'!AC8)</f>
        <v>3807010.89</v>
      </c>
      <c r="AA8" s="108" t="n">
        <v>3807010.89</v>
      </c>
      <c r="AB8" s="108" t="n">
        <v>0.0</v>
      </c>
      <c r="AC8" s="108" t="n">
        <v>0.0</v>
      </c>
      <c r="AD8" s="108" t="n">
        <f>('Z01_1 财政拨款收入支出决算总表'!AE8+'Z01_1 财政拨款收入支出决算总表'!AF8+'Z01_1 财政拨款收入支出决算总表'!AG8)</f>
        <v>3807010.89</v>
      </c>
      <c r="AE8" s="108" t="n">
        <v>3807010.89</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3807010.89</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3807010.89</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0.0</v>
      </c>
      <c r="AE16" s="108" t="n">
        <v>0.0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3807010.89</v>
      </c>
      <c r="AE17" s="108" t="n">
        <v>3807010.89</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0.0</v>
      </c>
      <c r="AE21" s="108" t="n">
        <v>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0.0</v>
      </c>
      <c r="I27" s="108" t="n">
        <v>0.0</v>
      </c>
      <c r="J27" s="108" t="n">
        <v>0.0</v>
      </c>
      <c r="K27" s="108" t="n">
        <v>0.0</v>
      </c>
      <c r="L27" s="108" t="n">
        <f>('Z01_1 财政拨款收入支出决算总表'!M27+'Z01_1 财政拨款收入支出决算总表'!N27+'Z01_1 财政拨款收入支出决算总表'!O27)</f>
        <v>920790.21</v>
      </c>
      <c r="M27" s="108" t="n">
        <v>920790.21</v>
      </c>
      <c r="N27" s="108" t="n">
        <v>0.0</v>
      </c>
      <c r="O27" s="108" t="n">
        <v>0.0</v>
      </c>
      <c r="P27" s="108" t="n">
        <f>('Z01_1 财政拨款收入支出决算总表'!Q27+'Z01_1 财政拨款收入支出决算总表'!R27+'Z01_1 财政拨款收入支出决算总表'!S27)</f>
        <v>920790.21</v>
      </c>
      <c r="Q27" s="108" t="n">
        <v>920790.21</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3224500.0</v>
      </c>
      <c r="D31" s="108" t="n">
        <f>('Z01_1 财政拨款收入支出决算总表'!D5+'Z01_1 财政拨款收入支出决算总表'!D6+'Z01_1 财政拨款收入支出决算总表'!D7)</f>
        <v>3807010.89</v>
      </c>
      <c r="E31" s="108" t="n">
        <f>('Z01_1 财政拨款收入支出决算总表'!E5+'Z01_1 财政拨款收入支出决算总表'!E6+'Z01_1 财政拨款收入支出决算总表'!E7)</f>
        <v>3807010.89</v>
      </c>
      <c r="F31" s="122" t="inlineStr">
        <is>
          <t>本年支出合计</t>
        </is>
      </c>
      <c r="G31" s="92" t="inlineStr">
        <is>
          <t>85</t>
        </is>
      </c>
      <c r="H31" s="108" t="n">
        <f>'Z01_1 财政拨款收入支出决算总表'!V31</f>
        <v>3224500.0</v>
      </c>
      <c r="I31" s="108" t="n">
        <f>'Z01_1 财政拨款收入支出决算总表'!W31</f>
        <v>3224500.0</v>
      </c>
      <c r="J31" s="108" t="n">
        <f>'Z01_1 财政拨款收入支出决算总表'!X31</f>
        <v>0.0</v>
      </c>
      <c r="K31" s="108" t="n">
        <f>'Z01_1 财政拨款收入支出决算总表'!Y31</f>
        <v>0.0</v>
      </c>
      <c r="L31" s="108" t="n">
        <f>'Z01_1 财政拨款收入支出决算总表'!Z31</f>
        <v>3807010.89</v>
      </c>
      <c r="M31" s="108" t="n">
        <f>'Z01_1 财政拨款收入支出决算总表'!AA31</f>
        <v>3807010.89</v>
      </c>
      <c r="N31" s="108" t="n">
        <f>'Z01_1 财政拨款收入支出决算总表'!AB31</f>
        <v>0.0</v>
      </c>
      <c r="O31" s="108" t="n">
        <f>'Z01_1 财政拨款收入支出决算总表'!AC31</f>
        <v>0.0</v>
      </c>
      <c r="P31" s="108" t="n">
        <f>'Z01_1 财政拨款收入支出决算总表'!AD31</f>
        <v>3807010.89</v>
      </c>
      <c r="Q31" s="108" t="n">
        <f>'Z01_1 财政拨款收入支出决算总表'!AE31</f>
        <v>3807010.89</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3224500.0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3224500.0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3807010.89</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3807010.89</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3807010.89</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3807010.89</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3224500.0</v>
      </c>
      <c r="D36" s="132" t="n">
        <f>'Z01_1 财政拨款收入支出决算总表'!D31 + 'Z01_1 财政拨款收入支出决算总表'!D32</f>
        <v>3807010.89</v>
      </c>
      <c r="E36" s="132" t="n">
        <f>'Z01_1 财政拨款收入支出决算总表'!E31 + 'Z01_1 财政拨款收入支出决算总表'!E32</f>
        <v>3807010.89</v>
      </c>
      <c r="F36" s="128" t="inlineStr">
        <is>
          <t>总计</t>
        </is>
      </c>
      <c r="G36" s="130" t="inlineStr">
        <is>
          <t>90</t>
        </is>
      </c>
      <c r="H36" s="132" t="n">
        <f>'Z01_1 财政拨款收入支出决算总表'!V36</f>
        <v>3224500.0</v>
      </c>
      <c r="I36" s="132" t="n">
        <f>'Z01_1 财政拨款收入支出决算总表'!W36</f>
        <v>3224500.0</v>
      </c>
      <c r="J36" s="132" t="n">
        <f>'Z01_1 财政拨款收入支出决算总表'!X36</f>
        <v>0.0</v>
      </c>
      <c r="K36" s="132" t="n">
        <f>'Z01_1 财政拨款收入支出决算总表'!Y36</f>
        <v>0.0</v>
      </c>
      <c r="L36" s="132" t="n">
        <f>'Z01_1 财政拨款收入支出决算总表'!Z36</f>
        <v>3807010.89</v>
      </c>
      <c r="M36" s="132" t="n">
        <f>'Z01_1 财政拨款收入支出决算总表'!AA36</f>
        <v>3807010.89</v>
      </c>
      <c r="N36" s="132" t="n">
        <f>'Z01_1 财政拨款收入支出决算总表'!AB36</f>
        <v>0.0</v>
      </c>
      <c r="O36" s="132" t="n">
        <f>'Z01_1 财政拨款收入支出决算总表'!AC36</f>
        <v>0.0</v>
      </c>
      <c r="P36" s="132" t="n">
        <f>'Z01_1 财政拨款收入支出决算总表'!AD36</f>
        <v>3807010.89</v>
      </c>
      <c r="Q36" s="132" t="n">
        <f>'Z01_1 财政拨款收入支出决算总表'!AE36</f>
        <v>3807010.89</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3224500.0</v>
      </c>
      <c r="W36" s="132" t="n">
        <f>'Z01_1 财政拨款收入支出决算总表'!W31 + 'Z01_1 财政拨款收入支出决算总表'!W32</f>
        <v>3224500.0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3807010.89</v>
      </c>
      <c r="AA36" s="132" t="n">
        <f>'Z01_1 财政拨款收入支出决算总表'!AA31 + 'Z01_1 财政拨款收入支出决算总表'!AA32</f>
        <v>3807010.89</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3807010.89</v>
      </c>
      <c r="AE36" s="132" t="n">
        <f>'Z01_1 财政拨款收入支出决算总表'!AE31 + 'Z01_1 财政拨款收入支出决算总表'!AE32</f>
        <v>3807010.89</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3807010.89</v>
      </c>
      <c r="J6" s="24" t="n">
        <f>SUM('Z02 收入支出决算表'!J7)</f>
        <v>3807010.89</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2040201</t>
        </is>
      </c>
      <c r="B7" s="174"/>
      <c r="C7" s="174"/>
      <c r="D7" s="30" t="inlineStr">
        <is>
          <t>行政运行</t>
        </is>
      </c>
      <c r="E7" s="24" t="n">
        <v>0.0</v>
      </c>
      <c r="F7" s="24" t="n">
        <v>0.0</v>
      </c>
      <c r="G7" s="24" t="n">
        <v>0.0</v>
      </c>
      <c r="H7" s="24" t="n">
        <v>0.0</v>
      </c>
      <c r="I7" s="24" t="n">
        <v>55000.0</v>
      </c>
      <c r="J7" s="24" t="n">
        <v>55000.0</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2040299</t>
        </is>
      </c>
      <c r="B8" s="174"/>
      <c r="C8" s="174"/>
      <c r="D8" s="30" t="inlineStr">
        <is>
          <t>其他公安支出</t>
        </is>
      </c>
      <c r="E8" s="24" t="n">
        <v>0.0</v>
      </c>
      <c r="F8" s="24" t="n">
        <v>0.0</v>
      </c>
      <c r="G8" s="24" t="n">
        <v>0.0</v>
      </c>
      <c r="H8" s="24" t="n">
        <v>0.0</v>
      </c>
      <c r="I8" s="24" t="n">
        <v>2831220.68</v>
      </c>
      <c r="J8" s="24" t="n">
        <v>2831220.68</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2299999</t>
        </is>
      </c>
      <c r="B9" s="174"/>
      <c r="C9" s="174"/>
      <c r="D9" s="30" t="inlineStr">
        <is>
          <t>其他支出</t>
        </is>
      </c>
      <c r="E9" s="24" t="n">
        <f>('Z02 收入支出决算表'!F9+'Z02 收入支出决算表'!G9+'Z02 收入支出决算表'!H9)</f>
        <v>0.0</v>
      </c>
      <c r="F9" s="24" t="n">
        <v>0.0</v>
      </c>
      <c r="G9" s="24" t="n">
        <v>0.0</v>
      </c>
      <c r="H9" s="24" t="n">
        <v>0.0</v>
      </c>
      <c r="I9" s="24" t="n">
        <v>920790.21</v>
      </c>
      <c r="J9" s="24" t="n">
        <v>920790.21</v>
      </c>
      <c r="K9" s="24" t="n">
        <f>('Z02 收入支出决算表'!L9+'Z02 收入支出决算表'!M9+'Z02 收入支出决算表'!N9)</f>
        <v>0.0</v>
      </c>
      <c r="L9" s="24" t="n">
        <v>0.0</v>
      </c>
      <c r="M9" s="24" t="n">
        <v>0.0</v>
      </c>
      <c r="N9" s="26" t="n">
        <v>0.0</v>
      </c>
      <c r="O9" s="24" t="n">
        <v>0.0</v>
      </c>
      <c r="P9" s="24" t="n">
        <f>('Z02 收入支出决算表'!Q9+'Z02 收入支出决算表'!R9+'Z02 收入支出决算表'!S9+'Z02 收入支出决算表'!T9)</f>
        <v>0.0</v>
      </c>
      <c r="Q9" s="24" t="n">
        <v>0.0</v>
      </c>
      <c r="R9" s="24" t="n">
        <v>0.0</v>
      </c>
      <c r="S9" s="24" t="n">
        <v>0.0</v>
      </c>
      <c r="T9" s="24" t="n">
        <v>0.0</v>
      </c>
      <c r="U9" s="24" t="n">
        <f>('Z02 收入支出决算表'!V9+'Z02 收入支出决算表'!W9+'Z02 收入支出决算表'!X9)</f>
        <v>0.0</v>
      </c>
      <c r="V9" s="24" t="n">
        <v>0.0</v>
      </c>
      <c r="W9" s="24" t="n">
        <v>0.0</v>
      </c>
      <c r="X9" s="26" t="n">
        <v>0.0</v>
      </c>
    </row>
  </sheetData>
  <mergeCells count="33">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s>
  <pageMargins bottom="0.75" footer="0.3" header="0.3" left="0.7" right="0.7" top="0.75"/>
</worksheet>
</file>

<file path=xl/worksheets/sheet6.xml><?xml version="1.0" encoding="utf-8"?>
<worksheet xmlns="http://schemas.openxmlformats.org/spreadsheetml/2006/main">
  <sheetPr>
    <outlinePr summaryBelow="false"/>
  </sheetPr>
  <dimension ref="A1:L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3807010.89</v>
      </c>
      <c r="F6" s="24" t="n">
        <f>SUM('Z03 收入决算表'!F7)</f>
        <v>3807010.89</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2040201</t>
        </is>
      </c>
      <c r="B7" s="174"/>
      <c r="C7" s="174"/>
      <c r="D7" s="30" t="inlineStr">
        <is>
          <t>行政运行</t>
        </is>
      </c>
      <c r="E7" s="24" t="n">
        <v>55000.0</v>
      </c>
      <c r="F7" s="24" t="n">
        <v>55000.0</v>
      </c>
      <c r="G7" s="24" t="n">
        <v>0.0</v>
      </c>
      <c r="H7" s="24" t="n">
        <v>0.0</v>
      </c>
      <c r="I7" s="24" t="n">
        <v>0.0</v>
      </c>
      <c r="J7" s="24" t="n">
        <v>0.0</v>
      </c>
      <c r="K7" s="24" t="n">
        <v>0.0</v>
      </c>
      <c r="L7" s="26" t="n">
        <v>0.0</v>
      </c>
    </row>
    <row r="8" customHeight="true" ht="15.0">
      <c r="A8" s="172" t="inlineStr">
        <is>
          <t>2040299</t>
        </is>
      </c>
      <c r="B8" s="174"/>
      <c r="C8" s="174"/>
      <c r="D8" s="30" t="inlineStr">
        <is>
          <t>其他公安支出</t>
        </is>
      </c>
      <c r="E8" s="24" t="n">
        <v>2831220.68</v>
      </c>
      <c r="F8" s="24" t="n">
        <v>2831220.68</v>
      </c>
      <c r="G8" s="24" t="n">
        <v>0.0</v>
      </c>
      <c r="H8" s="24" t="n">
        <v>0.0</v>
      </c>
      <c r="I8" s="24" t="n">
        <v>0.0</v>
      </c>
      <c r="J8" s="24" t="n">
        <v>0.0</v>
      </c>
      <c r="K8" s="24" t="n">
        <v>0.0</v>
      </c>
      <c r="L8" s="26" t="n">
        <v>0.0</v>
      </c>
    </row>
    <row r="9" customHeight="true" ht="15.0">
      <c r="A9" s="172" t="inlineStr">
        <is>
          <t>2299999</t>
        </is>
      </c>
      <c r="B9" s="174"/>
      <c r="C9" s="174"/>
      <c r="D9" s="30" t="inlineStr">
        <is>
          <t>其他支出</t>
        </is>
      </c>
      <c r="E9" s="24" t="n">
        <f>'Z03 收入决算表'!F9 + 'Z03 收入决算表'!G9 + 'Z03 收入决算表'!H9 + 'Z03 收入决算表'!J9 + 'Z03 收入决算表'!K9 + 'Z03 收入决算表'!L9</f>
        <v>920790.21</v>
      </c>
      <c r="F9" s="24" t="n">
        <v>920790.21</v>
      </c>
      <c r="G9" s="24" t="n">
        <v>0.0</v>
      </c>
      <c r="H9" s="24" t="n">
        <v>0.0</v>
      </c>
      <c r="I9" s="24" t="n">
        <v>0.0</v>
      </c>
      <c r="J9" s="24" t="n">
        <v>0.0</v>
      </c>
      <c r="K9" s="24" t="n">
        <v>0.0</v>
      </c>
      <c r="L9" s="26" t="n">
        <v>0.0</v>
      </c>
    </row>
  </sheetData>
  <mergeCells count="18">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s>
  <pageMargins bottom="0.75" footer="0.3" header="0.3" left="0.7" right="0.7" top="0.75"/>
</worksheet>
</file>

<file path=xl/worksheets/sheet7.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3807010.89</v>
      </c>
      <c r="F6" s="24" t="n">
        <f>SUM('Z04 支出决算表'!F7)</f>
        <v>0.0</v>
      </c>
      <c r="G6" s="24" t="n">
        <f>SUM('Z04 支出决算表'!G7)</f>
        <v>3807010.89</v>
      </c>
      <c r="H6" s="24" t="n">
        <f>SUM('Z04 支出决算表'!H7)</f>
        <v>0.0</v>
      </c>
      <c r="I6" s="24" t="n">
        <f>SUM('Z04 支出决算表'!I7)</f>
        <v>0.0</v>
      </c>
      <c r="J6" s="26" t="n">
        <f>SUM('Z04 支出决算表'!J7)</f>
        <v>0.0</v>
      </c>
    </row>
    <row r="7" customHeight="true" ht="15.0">
      <c r="A7" s="172" t="inlineStr">
        <is>
          <t>2040201</t>
        </is>
      </c>
      <c r="B7" s="174"/>
      <c r="C7" s="174"/>
      <c r="D7" s="30" t="inlineStr">
        <is>
          <t>行政运行</t>
        </is>
      </c>
      <c r="E7" s="24" t="n">
        <v>55000.0</v>
      </c>
      <c r="F7" s="24" t="n">
        <v>0.0</v>
      </c>
      <c r="G7" s="24" t="n">
        <v>55000.0</v>
      </c>
      <c r="H7" s="24" t="n">
        <v>0.0</v>
      </c>
      <c r="I7" s="24" t="n">
        <v>0.0</v>
      </c>
      <c r="J7" s="26" t="n">
        <v>0.0</v>
      </c>
    </row>
    <row r="8" customHeight="true" ht="15.0">
      <c r="A8" s="172" t="inlineStr">
        <is>
          <t>2040299</t>
        </is>
      </c>
      <c r="B8" s="174"/>
      <c r="C8" s="174"/>
      <c r="D8" s="30" t="inlineStr">
        <is>
          <t>其他公安支出</t>
        </is>
      </c>
      <c r="E8" s="24" t="n">
        <v>2831220.68</v>
      </c>
      <c r="F8" s="24" t="n">
        <v>0.0</v>
      </c>
      <c r="G8" s="24" t="n">
        <v>2831220.68</v>
      </c>
      <c r="H8" s="24" t="n">
        <v>0.0</v>
      </c>
      <c r="I8" s="24" t="n">
        <v>0.0</v>
      </c>
      <c r="J8" s="26" t="n">
        <v>0.0</v>
      </c>
    </row>
    <row r="9" customHeight="true" ht="15.0">
      <c r="A9" s="172" t="inlineStr">
        <is>
          <t>2299999</t>
        </is>
      </c>
      <c r="B9" s="174"/>
      <c r="C9" s="174"/>
      <c r="D9" s="30" t="inlineStr">
        <is>
          <t>其他支出</t>
        </is>
      </c>
      <c r="E9" s="24" t="n">
        <f>('Z04 支出决算表'!F9+'Z04 支出决算表'!G9+'Z04 支出决算表'!H9+'Z04 支出决算表'!I9+'Z04 支出决算表'!J9)</f>
        <v>920790.21</v>
      </c>
      <c r="F9" s="24" t="n">
        <f>'Z04 支出决算表'!F9</f>
        <v>0.0</v>
      </c>
      <c r="G9" s="24" t="n">
        <f>'Z04 支出决算表'!G9</f>
        <v>920790.21</v>
      </c>
      <c r="H9" s="24" t="n">
        <v>0.0</v>
      </c>
      <c r="I9" s="24" t="n">
        <f>'Z04 支出决算表'!I9</f>
        <v>0.0</v>
      </c>
      <c r="J9" s="26" t="n">
        <v>0.0</v>
      </c>
    </row>
  </sheetData>
  <mergeCells count="15">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s>
  <pageMargins bottom="0.75" footer="0.3" header="0.3" left="0.7" right="0.7" top="0.75"/>
</worksheet>
</file>

<file path=xl/worksheets/sheet8.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3807010.89</v>
      </c>
      <c r="F6" s="24" t="n">
        <f>SUM('Z05 支出决算明细表'!F7)</f>
        <v>0.0</v>
      </c>
      <c r="G6" s="24" t="n">
        <f>SUM('Z05 支出决算明细表'!G7)</f>
        <v>0.0</v>
      </c>
      <c r="H6" s="24" t="n">
        <f>SUM('Z05 支出决算明细表'!H7)</f>
        <v>0.0</v>
      </c>
      <c r="I6" s="24" t="n">
        <f>SUM('Z05 支出决算明细表'!I7)</f>
        <v>0.0</v>
      </c>
      <c r="J6" s="24" t="n">
        <f>SUM('Z05 支出决算明细表'!J7)</f>
        <v>0.0</v>
      </c>
      <c r="K6" s="24" t="n">
        <f>SUM('Z05 支出决算明细表'!K7)</f>
        <v>0.0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3807010.89</v>
      </c>
      <c r="U6" s="24" t="n">
        <f>SUM('Z05 支出决算明细表'!U7)</f>
        <v>100000.0</v>
      </c>
      <c r="V6" s="24" t="n">
        <f>SUM('Z05 支出决算明细表'!V7)</f>
        <v>0.0</v>
      </c>
      <c r="W6" s="24" t="n">
        <f>SUM('Z05 支出决算明细表'!W7)</f>
        <v>0.0</v>
      </c>
      <c r="X6" s="24" t="n">
        <f>SUM('Z05 支出决算明细表'!X7)</f>
        <v>0.0</v>
      </c>
      <c r="Y6" s="24" t="n">
        <f>SUM('Z05 支出决算明细表'!Y7)</f>
        <v>0.0</v>
      </c>
      <c r="Z6" s="24" t="n">
        <f>SUM('Z05 支出决算明细表'!Z7)</f>
        <v>0.0</v>
      </c>
      <c r="AA6" s="24" t="n">
        <f>SUM('Z05 支出决算明细表'!AA7)</f>
        <v>50000.0</v>
      </c>
      <c r="AB6" s="24" t="n">
        <f>SUM('Z05 支出决算明细表'!AB7)</f>
        <v>0.0</v>
      </c>
      <c r="AC6" s="24" t="n">
        <f>SUM('Z05 支出决算明细表'!AC7)</f>
        <v>0.0</v>
      </c>
      <c r="AD6" s="24" t="n">
        <f>SUM('Z05 支出决算明细表'!AD7)</f>
        <v>131641.0</v>
      </c>
      <c r="AE6" s="24" t="n">
        <f>SUM('Z05 支出决算明细表'!AE7)</f>
        <v>0.0</v>
      </c>
      <c r="AF6" s="24" t="n">
        <f>SUM('Z05 支出决算明细表'!AF7)</f>
        <v>0.0</v>
      </c>
      <c r="AG6" s="24" t="n">
        <f>SUM('Z05 支出决算明细表'!AG7)</f>
        <v>0.0</v>
      </c>
      <c r="AH6" s="24" t="n">
        <f>SUM('Z05 支出决算明细表'!AH7)</f>
        <v>0.0</v>
      </c>
      <c r="AI6" s="24" t="n">
        <f>SUM('Z05 支出决算明细表'!AI7)</f>
        <v>0.0</v>
      </c>
      <c r="AJ6" s="24" t="n">
        <f>SUM('Z05 支出决算明细表'!AJ7)</f>
        <v>0.0</v>
      </c>
      <c r="AK6" s="24" t="n">
        <f>SUM('Z05 支出决算明细表'!AK7)</f>
        <v>200900.0</v>
      </c>
      <c r="AL6" s="24" t="n">
        <f>SUM('Z05 支出决算明细表'!AL7)</f>
        <v>0.0</v>
      </c>
      <c r="AM6" s="24" t="n">
        <f>SUM('Z05 支出决算明细表'!AM7)</f>
        <v>0.0</v>
      </c>
      <c r="AN6" s="24" t="n">
        <f>SUM('Z05 支出决算明细表'!AN7)</f>
        <v>2400500.0</v>
      </c>
      <c r="AO6" s="24" t="n">
        <f>SUM('Z05 支出决算明细表'!AO7)</f>
        <v>394316.86</v>
      </c>
      <c r="AP6" s="24" t="n">
        <f>SUM('Z05 支出决算明细表'!AP7)</f>
        <v>55000.0</v>
      </c>
      <c r="AQ6" s="24" t="n">
        <f>SUM('Z05 支出决算明细表'!AQ7)</f>
        <v>0.0</v>
      </c>
      <c r="AR6" s="24" t="n">
        <f>SUM('Z05 支出决算明细表'!AR7)</f>
        <v>0.0</v>
      </c>
      <c r="AS6" s="24" t="n">
        <f>SUM('Z05 支出决算明细表'!AS7)</f>
        <v>103271.21</v>
      </c>
      <c r="AT6" s="24" t="n">
        <f>SUM('Z05 支出决算明细表'!AT7)</f>
        <v>0.0</v>
      </c>
      <c r="AU6" s="24" t="n">
        <f>SUM('Z05 支出决算明细表'!AU7)</f>
        <v>371381.82</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0.0</v>
      </c>
      <c r="CB6" s="24" t="n">
        <f>SUM('Z05 支出决算明细表'!CB7)</f>
        <v>0.0</v>
      </c>
      <c r="CC6" s="24" t="n">
        <f>SUM('Z05 支出决算明细表'!CC7)</f>
        <v>0.0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2040201</t>
        </is>
      </c>
      <c r="B7" s="174"/>
      <c r="C7" s="174"/>
      <c r="D7" s="30" t="inlineStr">
        <is>
          <t>行政运行</t>
        </is>
      </c>
      <c r="E7" s="24" t="n">
        <v>55000.0</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55000.0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55000.0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2040299</t>
        </is>
      </c>
      <c r="B8" s="174"/>
      <c r="C8" s="174"/>
      <c r="D8" s="30" t="inlineStr">
        <is>
          <t>其他公安支出</t>
        </is>
      </c>
      <c r="E8" s="24" t="n">
        <v>2831220.68</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2831220.68</v>
      </c>
      <c r="U8" s="24" t="n">
        <v>0.0</v>
      </c>
      <c r="V8" s="24" t="n">
        <v>0.0</v>
      </c>
      <c r="W8" s="24" t="n">
        <v>0.0</v>
      </c>
      <c r="X8" s="24" t="n">
        <v>0.0</v>
      </c>
      <c r="Y8" s="24" t="n">
        <v>0.0</v>
      </c>
      <c r="Z8" s="24" t="n">
        <v>0.0</v>
      </c>
      <c r="AA8" s="24" t="n">
        <v>50000.0</v>
      </c>
      <c r="AB8" s="24" t="n">
        <v>0.0</v>
      </c>
      <c r="AC8" s="24" t="n">
        <v>0.0</v>
      </c>
      <c r="AD8" s="24" t="n">
        <v>0.0</v>
      </c>
      <c r="AE8" s="24" t="n">
        <v>0.0</v>
      </c>
      <c r="AF8" s="24" t="n">
        <v>0.0</v>
      </c>
      <c r="AG8" s="24" t="n">
        <v>0.0</v>
      </c>
      <c r="AH8" s="24" t="n">
        <v>0.0</v>
      </c>
      <c r="AI8" s="24" t="n">
        <v>0.0</v>
      </c>
      <c r="AJ8" s="24" t="n">
        <v>0.0</v>
      </c>
      <c r="AK8" s="24" t="n">
        <v>0.0</v>
      </c>
      <c r="AL8" s="24" t="n">
        <v>0.0</v>
      </c>
      <c r="AM8" s="24" t="n">
        <v>0.0</v>
      </c>
      <c r="AN8" s="24" t="n">
        <v>2400500.0</v>
      </c>
      <c r="AO8" s="24" t="n">
        <v>105416.86</v>
      </c>
      <c r="AP8" s="24" t="n">
        <v>0.0</v>
      </c>
      <c r="AQ8" s="24" t="n">
        <v>0.0</v>
      </c>
      <c r="AR8" s="24" t="n">
        <v>0.0</v>
      </c>
      <c r="AS8" s="24" t="n">
        <v>0.0</v>
      </c>
      <c r="AT8" s="24" t="n">
        <v>0.0</v>
      </c>
      <c r="AU8" s="24" t="n">
        <v>275303.82</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2299999</t>
        </is>
      </c>
      <c r="B9" s="174"/>
      <c r="C9" s="174"/>
      <c r="D9" s="30" t="inlineStr">
        <is>
          <t>其他支出</t>
        </is>
      </c>
      <c r="E9" s="24" t="n">
        <f>'Z05 支出决算明细表'!E9</f>
        <v>920790.21</v>
      </c>
      <c r="F9" s="24" t="n">
        <f>'Z05 支出决算明细表'!F9</f>
        <v>0.0</v>
      </c>
      <c r="G9" s="24" t="n">
        <f>'Z05 支出决算明细表'!G9</f>
        <v>0.0</v>
      </c>
      <c r="H9" s="24" t="n">
        <f>'Z05 支出决算明细表'!H9</f>
        <v>0.0</v>
      </c>
      <c r="I9" s="24" t="n">
        <f>'Z05 支出决算明细表'!I9</f>
        <v>0.0</v>
      </c>
      <c r="J9" s="24" t="n">
        <f>'Z05 支出决算明细表'!J9</f>
        <v>0.0</v>
      </c>
      <c r="K9" s="24" t="n">
        <f>'Z05 支出决算明细表'!K9</f>
        <v>0.0</v>
      </c>
      <c r="L9" s="24" t="n">
        <f>'Z05 支出决算明细表'!L9</f>
        <v>0.0</v>
      </c>
      <c r="M9" s="24" t="n">
        <f>'Z05 支出决算明细表'!M9</f>
        <v>0.0</v>
      </c>
      <c r="N9" s="24" t="n">
        <f>'Z05 支出决算明细表'!N9</f>
        <v>0.0</v>
      </c>
      <c r="O9" s="24" t="n">
        <f>'Z05 支出决算明细表'!O9</f>
        <v>0.0</v>
      </c>
      <c r="P9" s="24" t="n">
        <f>'Z05 支出决算明细表'!P9</f>
        <v>0.0</v>
      </c>
      <c r="Q9" s="24" t="n">
        <f>'Z05 支出决算明细表'!Q9</f>
        <v>0.0</v>
      </c>
      <c r="R9" s="24" t="n">
        <f>'Z05 支出决算明细表'!R9</f>
        <v>0.0</v>
      </c>
      <c r="S9" s="24" t="n">
        <f>'Z05 支出决算明细表'!S9</f>
        <v>0.0</v>
      </c>
      <c r="T9" s="24" t="n">
        <f>('Z05 支出决算明细表'!U9+'Z05 支出决算明细表'!V9+'Z05 支出决算明细表'!W9+'Z05 支出决算明细表'!X9+'Z05 支出决算明细表'!Y9+'Z05 支出决算明细表'!Z9+'Z05 支出决算明细表'!AA9+'Z05 支出决算明细表'!AB9+'Z05 支出决算明细表'!AC9+'Z05 支出决算明细表'!AD9+'Z05 支出决算明细表'!AE9+'Z05 支出决算明细表'!AF9+'Z05 支出决算明细表'!AG9+'Z05 支出决算明细表'!AH9+'Z05 支出决算明细表'!AI9+'Z05 支出决算明细表'!AJ9+'Z05 支出决算明细表'!AK9+'Z05 支出决算明细表'!AL9+'Z05 支出决算明细表'!AM9+'Z05 支出决算明细表'!AN9+'Z05 支出决算明细表'!AO9+'Z05 支出决算明细表'!AP9+'Z05 支出决算明细表'!AQ9+'Z05 支出决算明细表'!AR9+'Z05 支出决算明细表'!AS9+'Z05 支出决算明细表'!AT9+'Z05 支出决算明细表'!AU9)</f>
        <v>920790.21</v>
      </c>
      <c r="U9" s="24" t="n">
        <f>'Z05 支出决算明细表'!U9</f>
        <v>100000.0</v>
      </c>
      <c r="V9" s="24" t="n">
        <f>'Z05 支出决算明细表'!V9</f>
        <v>0.0</v>
      </c>
      <c r="W9" s="24" t="n">
        <f>'Z05 支出决算明细表'!W9</f>
        <v>0.0</v>
      </c>
      <c r="X9" s="24" t="n">
        <f>'Z05 支出决算明细表'!X9</f>
        <v>0.0</v>
      </c>
      <c r="Y9" s="24" t="n">
        <f>'Z05 支出决算明细表'!Y9</f>
        <v>0.0</v>
      </c>
      <c r="Z9" s="24" t="n">
        <f>'Z05 支出决算明细表'!Z9</f>
        <v>0.0</v>
      </c>
      <c r="AA9" s="24" t="n">
        <f>'Z05 支出决算明细表'!AA9</f>
        <v>0.0</v>
      </c>
      <c r="AB9" s="24" t="n">
        <f>'Z05 支出决算明细表'!AB9</f>
        <v>0.0</v>
      </c>
      <c r="AC9" s="24" t="n">
        <f>'Z05 支出决算明细表'!AC9</f>
        <v>0.0</v>
      </c>
      <c r="AD9" s="24" t="n">
        <f>'Z05 支出决算明细表'!AD9</f>
        <v>131641.0</v>
      </c>
      <c r="AE9" s="24" t="n">
        <f>'Z05 支出决算明细表'!AE9</f>
        <v>0.0</v>
      </c>
      <c r="AF9" s="24" t="n">
        <f>'Z05 支出决算明细表'!AF9</f>
        <v>0.0</v>
      </c>
      <c r="AG9" s="24" t="n">
        <f>'Z05 支出决算明细表'!AG9</f>
        <v>0.0</v>
      </c>
      <c r="AH9" s="24" t="n">
        <f>'Z05 支出决算明细表'!AH9</f>
        <v>0.0</v>
      </c>
      <c r="AI9" s="24" t="n">
        <f>'Z05 支出决算明细表'!AI9</f>
        <v>0.0</v>
      </c>
      <c r="AJ9" s="24" t="n">
        <f>'Z05 支出决算明细表'!AJ9</f>
        <v>0.0</v>
      </c>
      <c r="AK9" s="24" t="n">
        <f>'Z05 支出决算明细表'!AK9</f>
        <v>200900.0</v>
      </c>
      <c r="AL9" s="24" t="n">
        <f>'Z05 支出决算明细表'!AL9</f>
        <v>0.0</v>
      </c>
      <c r="AM9" s="24" t="n">
        <f>'Z05 支出决算明细表'!AM9</f>
        <v>0.0</v>
      </c>
      <c r="AN9" s="24" t="n">
        <f>'Z05 支出决算明细表'!AN9</f>
        <v>0.0</v>
      </c>
      <c r="AO9" s="24" t="n">
        <f>'Z05 支出决算明细表'!AO9</f>
        <v>288900.0</v>
      </c>
      <c r="AP9" s="24" t="n">
        <f>'Z05 支出决算明细表'!AP9</f>
        <v>0.0</v>
      </c>
      <c r="AQ9" s="24" t="n">
        <f>'Z05 支出决算明细表'!AQ9</f>
        <v>0.0</v>
      </c>
      <c r="AR9" s="24" t="n">
        <f>'Z05 支出决算明细表'!AR9</f>
        <v>0.0</v>
      </c>
      <c r="AS9" s="24" t="n">
        <f>'Z05 支出决算明细表'!AS9</f>
        <v>103271.21</v>
      </c>
      <c r="AT9" s="24" t="n">
        <f>'Z05 支出决算明细表'!AT9</f>
        <v>0.0</v>
      </c>
      <c r="AU9" s="24" t="n">
        <f>'Z05 支出决算明细表'!AU9</f>
        <v>96078.0</v>
      </c>
      <c r="AV9" s="24" t="n">
        <f>'Z05 支出决算明细表'!AV9</f>
        <v>0.0</v>
      </c>
      <c r="AW9" s="24" t="n">
        <f>'Z05 支出决算明细表'!AW9</f>
        <v>0.0</v>
      </c>
      <c r="AX9" s="24" t="n">
        <f>'Z05 支出决算明细表'!AX9</f>
        <v>0.0</v>
      </c>
      <c r="AY9" s="24" t="n">
        <f>'Z05 支出决算明细表'!AY9</f>
        <v>0.0</v>
      </c>
      <c r="AZ9" s="24" t="n">
        <f>'Z05 支出决算明细表'!AZ9</f>
        <v>0.0</v>
      </c>
      <c r="BA9" s="24" t="n">
        <f>'Z05 支出决算明细表'!BA9</f>
        <v>0.0</v>
      </c>
      <c r="BB9" s="24" t="n">
        <f>'Z05 支出决算明细表'!BB9</f>
        <v>0.0</v>
      </c>
      <c r="BC9" s="24" t="n">
        <f>'Z05 支出决算明细表'!BC9</f>
        <v>0.0</v>
      </c>
      <c r="BD9" s="24" t="n">
        <f>'Z05 支出决算明细表'!BD9</f>
        <v>0.0</v>
      </c>
      <c r="BE9" s="24" t="n">
        <f>'Z05 支出决算明细表'!BE9</f>
        <v>0.0</v>
      </c>
      <c r="BF9" s="24" t="n">
        <f>'Z05 支出决算明细表'!BF9</f>
        <v>0.0</v>
      </c>
      <c r="BG9" s="24" t="n">
        <f>'Z05 支出决算明细表'!BG9</f>
        <v>0.0</v>
      </c>
      <c r="BH9" s="24" t="n">
        <f>'Z05 支出决算明细表'!BH9</f>
        <v>0.0</v>
      </c>
      <c r="BI9" s="24" t="n">
        <f>('Z05 支出决算明细表'!BJ9+'Z05 支出决算明细表'!BK9+'Z05 支出决算明细表'!BL9+'Z05 支出决算明细表'!BM9)</f>
        <v>0.0</v>
      </c>
      <c r="BJ9" s="24" t="n">
        <f>'Z05 支出决算明细表'!BJ9</f>
        <v>0.0</v>
      </c>
      <c r="BK9" s="24" t="n">
        <f>'Z05 支出决算明细表'!BK9</f>
        <v>0.0</v>
      </c>
      <c r="BL9" s="24" t="n">
        <f>'Z05 支出决算明细表'!BL9</f>
        <v>0.0</v>
      </c>
      <c r="BM9" s="24" t="n">
        <f>'Z05 支出决算明细表'!BM9</f>
        <v>0.0</v>
      </c>
      <c r="BN9" s="24" t="n">
        <f>('Z05 支出决算明细表'!BO9+'Z05 支出决算明细表'!BP9+'Z05 支出决算明细表'!BQ9+'Z05 支出决算明细表'!BR9+'Z05 支出决算明细表'!BS9+'Z05 支出决算明细表'!BT9+'Z05 支出决算明细表'!BU9+'Z05 支出决算明细表'!BV9+'Z05 支出决算明细表'!BW9+'Z05 支出决算明细表'!BX9+'Z05 支出决算明细表'!BY9+'Z05 支出决算明细表'!BZ9)</f>
        <v>0.0</v>
      </c>
      <c r="BO9" s="24" t="n">
        <f>'Z05 支出决算明细表'!BO9</f>
        <v>0.0</v>
      </c>
      <c r="BP9" s="24" t="n">
        <f>'Z05 支出决算明细表'!BP9</f>
        <v>0.0</v>
      </c>
      <c r="BQ9" s="24" t="n">
        <f>'Z05 支出决算明细表'!BQ9</f>
        <v>0.0</v>
      </c>
      <c r="BR9" s="24" t="n">
        <f>'Z05 支出决算明细表'!BR9</f>
        <v>0.0</v>
      </c>
      <c r="BS9" s="24" t="n">
        <f>'Z05 支出决算明细表'!BS9</f>
        <v>0.0</v>
      </c>
      <c r="BT9" s="24" t="n">
        <f>'Z05 支出决算明细表'!BT9</f>
        <v>0.0</v>
      </c>
      <c r="BU9" s="24" t="n">
        <f>'Z05 支出决算明细表'!BU9</f>
        <v>0.0</v>
      </c>
      <c r="BV9" s="24" t="n">
        <f>'Z05 支出决算明细表'!BV9</f>
        <v>0.0</v>
      </c>
      <c r="BW9" s="24" t="n">
        <f>'Z05 支出决算明细表'!BW9</f>
        <v>0.0</v>
      </c>
      <c r="BX9" s="24" t="n">
        <f>'Z05 支出决算明细表'!BX9</f>
        <v>0.0</v>
      </c>
      <c r="BY9" s="24" t="n">
        <f>'Z05 支出决算明细表'!BY9</f>
        <v>0.0</v>
      </c>
      <c r="BZ9" s="24" t="n">
        <f>'Z05 支出决算明细表'!BZ9</f>
        <v>0.0</v>
      </c>
      <c r="CA9" s="24" t="n">
        <f>('Z05 支出决算明细表'!CB9+'Z05 支出决算明细表'!CC9+'Z05 支出决算明细表'!CD9+'Z05 支出决算明细表'!CE9+'Z05 支出决算明细表'!CF9+'Z05 支出决算明细表'!CG9+'Z05 支出决算明细表'!CH9+'Z05 支出决算明细表'!CI9+'Z05 支出决算明细表'!CJ9+'Z05 支出决算明细表'!CK9+'Z05 支出决算明细表'!CL9+'Z05 支出决算明细表'!CM9+'Z05 支出决算明细表'!CN9+'Z05 支出决算明细表'!CO9+'Z05 支出决算明细表'!CP9+'Z05 支出决算明细表'!CQ9)</f>
        <v>0.0</v>
      </c>
      <c r="CB9" s="24" t="n">
        <f>'Z05 支出决算明细表'!CB9</f>
        <v>0.0</v>
      </c>
      <c r="CC9" s="24" t="n">
        <f>'Z05 支出决算明细表'!CC9</f>
        <v>0.0</v>
      </c>
      <c r="CD9" s="24" t="n">
        <f>'Z05 支出决算明细表'!CD9</f>
        <v>0.0</v>
      </c>
      <c r="CE9" s="24" t="n">
        <f>'Z05 支出决算明细表'!CE9</f>
        <v>0.0</v>
      </c>
      <c r="CF9" s="24" t="n">
        <f>'Z05 支出决算明细表'!CF9</f>
        <v>0.0</v>
      </c>
      <c r="CG9" s="24" t="n">
        <f>'Z05 支出决算明细表'!CG9</f>
        <v>0.0</v>
      </c>
      <c r="CH9" s="24" t="n">
        <f>'Z05 支出决算明细表'!CH9</f>
        <v>0.0</v>
      </c>
      <c r="CI9" s="24" t="n">
        <f>'Z05 支出决算明细表'!CI9</f>
        <v>0.0</v>
      </c>
      <c r="CJ9" s="24" t="n">
        <f>'Z05 支出决算明细表'!CJ9</f>
        <v>0.0</v>
      </c>
      <c r="CK9" s="24" t="n">
        <f>'Z05 支出决算明细表'!CK9</f>
        <v>0.0</v>
      </c>
      <c r="CL9" s="24" t="n">
        <f>'Z05 支出决算明细表'!CL9</f>
        <v>0.0</v>
      </c>
      <c r="CM9" s="24" t="n">
        <f>'Z05 支出决算明细表'!CM9</f>
        <v>0.0</v>
      </c>
      <c r="CN9" s="24" t="n">
        <f>'Z05 支出决算明细表'!CN9</f>
        <v>0.0</v>
      </c>
      <c r="CO9" s="24" t="n">
        <f>'Z05 支出决算明细表'!CO9</f>
        <v>0.0</v>
      </c>
      <c r="CP9" s="24" t="n">
        <f>'Z05 支出决算明细表'!CP9</f>
        <v>0.0</v>
      </c>
      <c r="CQ9" s="24" t="n">
        <f>'Z05 支出决算明细表'!CQ9</f>
        <v>0.0</v>
      </c>
      <c r="CR9" s="24" t="n">
        <f>'Z05 支出决算明细表'!CR9</f>
        <v>0.0</v>
      </c>
      <c r="CS9" s="24" t="n">
        <f>'Z05 支出决算明细表'!CS9</f>
        <v>0.0</v>
      </c>
      <c r="CT9" s="24" t="n">
        <f>'Z05 支出决算明细表'!CT9</f>
        <v>0.0</v>
      </c>
      <c r="CU9" s="24" t="n">
        <f>'Z05 支出决算明细表'!CU9</f>
        <v>0.0</v>
      </c>
      <c r="CV9" s="24" t="n">
        <f>'Z05 支出决算明细表'!CV9</f>
        <v>0.0</v>
      </c>
      <c r="CW9" s="24" t="n">
        <f>'Z05 支出决算明细表'!CW9</f>
        <v>0.0</v>
      </c>
      <c r="CX9" s="24" t="n">
        <f>'Z05 支出决算明细表'!CX9</f>
        <v>0.0</v>
      </c>
      <c r="CY9" s="24" t="n">
        <f>'Z05 支出决算明细表'!CY9</f>
        <v>0.0</v>
      </c>
      <c r="CZ9" s="24" t="n">
        <f>'Z05 支出决算明细表'!CZ9</f>
        <v>0.0</v>
      </c>
      <c r="DA9" s="24" t="n">
        <f>('Z05 支出决算明细表'!DB9+'Z05 支出决算明细表'!DC9+'Z05 支出决算明细表'!DD9)</f>
        <v>0.0</v>
      </c>
      <c r="DB9" s="24" t="n">
        <f>'Z05 支出决算明细表'!DB9</f>
        <v>0.0</v>
      </c>
      <c r="DC9" s="24" t="n">
        <f>'Z05 支出决算明细表'!DC9</f>
        <v>0.0</v>
      </c>
      <c r="DD9" s="24" t="n">
        <f>'Z05 支出决算明细表'!DD9</f>
        <v>0.0</v>
      </c>
      <c r="DE9" s="24" t="n">
        <f>('Z05 支出决算明细表'!DF9+'Z05 支出决算明细表'!DG9+'Z05 支出决算明细表'!DH9+'Z05 支出决算明细表'!DI9+'Z05 支出决算明细表'!DJ9)</f>
        <v>0.0</v>
      </c>
      <c r="DF9" s="24" t="n">
        <f>'Z05 支出决算明细表'!DF9</f>
        <v>0.0</v>
      </c>
      <c r="DG9" s="24" t="n">
        <f>'Z05 支出决算明细表'!DG9</f>
        <v>0.0</v>
      </c>
      <c r="DH9" s="24" t="n">
        <f>'Z05 支出决算明细表'!DH9</f>
        <v>0.0</v>
      </c>
      <c r="DI9" s="24" t="n">
        <f>'Z05 支出决算明细表'!DI9</f>
        <v>0.0</v>
      </c>
      <c r="DJ9" s="26" t="n">
        <f>'Z05 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2024-08-27T09:00:30Z</dcterms:created>
  <dc:creator>Apache POI</dc:creator>
</cp:coreProperties>
</file>