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7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MB153002X0</t>
        </is>
      </c>
    </row>
    <row r="2" customHeight="true" ht="15.0">
      <c r="A2" s="2" t="inlineStr">
        <is>
          <t>单位名称</t>
        </is>
      </c>
      <c r="B2" s="4" t="inlineStr">
        <is>
          <t>中共永州经济技术开发区纪律检查工作委员会</t>
        </is>
      </c>
    </row>
    <row r="3" customHeight="true" ht="15.0">
      <c r="A3" s="2" t="inlineStr">
        <is>
          <t>单位负责人</t>
        </is>
      </c>
      <c r="B3" s="4" t="inlineStr">
        <is>
          <t>赵勇坚</t>
        </is>
      </c>
    </row>
    <row r="4" customHeight="true" ht="15.0">
      <c r="A4" s="2" t="inlineStr">
        <is>
          <t>财务负责人</t>
        </is>
      </c>
      <c r="B4" s="4" t="inlineStr">
        <is>
          <t>邹成</t>
        </is>
      </c>
    </row>
    <row r="5" customHeight="true" ht="15.0">
      <c r="A5" s="2" t="inlineStr">
        <is>
          <t>填表人</t>
        </is>
      </c>
      <c r="B5" s="4" t="inlineStr">
        <is>
          <t>黄凤</t>
        </is>
      </c>
    </row>
    <row r="6" customHeight="true" ht="15.0">
      <c r="A6" s="2" t="inlineStr">
        <is>
          <t>电话号码(区号)</t>
        </is>
      </c>
      <c r="B6" s="4" t="inlineStr">
        <is>
          <t>0746</t>
        </is>
      </c>
    </row>
    <row r="7" customHeight="true" ht="15.0">
      <c r="A7" s="2" t="inlineStr">
        <is>
          <t>电话号码</t>
        </is>
      </c>
      <c r="B7" s="4" t="inlineStr">
        <is>
          <t>8222282</t>
        </is>
      </c>
    </row>
    <row r="8" customHeight="true" ht="15.0">
      <c r="A8" s="2" t="inlineStr">
        <is>
          <t>分机号</t>
        </is>
      </c>
      <c r="B8" s="4"/>
    </row>
    <row r="9" customHeight="true" ht="15.0">
      <c r="A9" s="2" t="inlineStr">
        <is>
          <t>单位地址</t>
        </is>
      </c>
      <c r="B9" s="4" t="inlineStr">
        <is>
          <t>湖南省永州市冷水滩区长丰大道2号潇湘科技创新中心433室</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222|中共中央纪律检查委员会</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MB153002X0</t>
        </is>
      </c>
    </row>
    <row r="16" customHeight="true" ht="15.0">
      <c r="A16" s="2" t="inlineStr">
        <is>
          <t>备用码</t>
        </is>
      </c>
      <c r="B16" s="4"/>
    </row>
    <row r="17" customHeight="true" ht="15.0">
      <c r="A17" s="2" t="inlineStr">
        <is>
          <t>统一社会信用代码</t>
        </is>
      </c>
      <c r="B17" s="4" t="inlineStr">
        <is>
          <t>11431100MB153002X0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101013</t>
        </is>
      </c>
    </row>
    <row r="21" customHeight="true" ht="15.0">
      <c r="A21" s="2" t="inlineStr">
        <is>
          <t>组织机构代码</t>
        </is>
      </c>
      <c r="B21" s="4" t="inlineStr">
        <is>
          <t>MB153002X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2|否</t>
        </is>
      </c>
    </row>
    <row r="31" customHeight="true" ht="15.0">
      <c r="A31" s="2" t="inlineStr">
        <is>
          <t>是否编制行政事业单位国有资产报告</t>
        </is>
      </c>
      <c r="B31" s="4" t="inlineStr">
        <is>
          <t>2|否</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1385029.35</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1175829.35</v>
      </c>
      <c r="AA6" s="24" t="n">
        <f>SUM('Z05_2 项目支出决算明细表'!AA7)</f>
        <v>62466.45</v>
      </c>
      <c r="AB6" s="24" t="n">
        <f>SUM('Z05_2 项目支出决算明细表'!AB7)</f>
        <v>14000.0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13100.0</v>
      </c>
      <c r="AH6" s="24" t="n">
        <f>SUM('Z05_2 项目支出决算明细表'!AH7)</f>
        <v>0.0</v>
      </c>
      <c r="AI6" s="24" t="n">
        <f>SUM('Z05_2 项目支出决算明细表'!AI7)</f>
        <v>0.0</v>
      </c>
      <c r="AJ6" s="24" t="n">
        <f>SUM('Z05_2 项目支出决算明细表'!AJ7)</f>
        <v>55559.9</v>
      </c>
      <c r="AK6" s="24" t="n">
        <f>SUM('Z05_2 项目支出决算明细表'!AK7)</f>
        <v>0.0</v>
      </c>
      <c r="AL6" s="24" t="n">
        <f>SUM('Z05_2 项目支出决算明细表'!AL7)</f>
        <v>50000.0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10000.0</v>
      </c>
      <c r="AU6" s="24" t="n">
        <f>SUM('Z05_2 项目支出决算明细表'!AU7)</f>
        <v>938933.0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31770.0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209200.0</v>
      </c>
      <c r="CH6" s="24" t="n">
        <f>SUM('Z05_2 项目支出决算明细表'!CH7)</f>
        <v>0.0</v>
      </c>
      <c r="CI6" s="24" t="n">
        <f>SUM('Z05_2 项目支出决算明细表'!CI7)</f>
        <v>6600.0</v>
      </c>
      <c r="CJ6" s="24" t="n">
        <f>SUM('Z05_2 项目支出决算明细表'!CJ7)</f>
        <v>202600.0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2011102</t>
        </is>
      </c>
      <c r="B7" s="174"/>
      <c r="C7" s="174"/>
      <c r="D7" s="172" t="inlineStr">
        <is>
          <t>专案组办案专项经费</t>
        </is>
      </c>
      <c r="E7" s="172"/>
      <c r="F7" s="172" t="inlineStr">
        <is>
          <t>特定目标类</t>
        </is>
      </c>
      <c r="G7" s="172"/>
      <c r="H7" s="172"/>
      <c r="I7" s="172" t="inlineStr">
        <is>
          <t>非基建项目</t>
        </is>
      </c>
      <c r="J7" s="200" t="inlineStr">
        <is>
          <t>否</t>
        </is>
      </c>
      <c r="K7" s="24" t="n">
        <v>596095.0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551185.0</v>
      </c>
      <c r="AA7" s="24" t="n">
        <v>4990.0</v>
      </c>
      <c r="AB7" s="24" t="n">
        <v>2000.0</v>
      </c>
      <c r="AC7" s="24" t="n">
        <v>0.0</v>
      </c>
      <c r="AD7" s="24" t="n">
        <v>0.0</v>
      </c>
      <c r="AE7" s="24" t="n">
        <v>0.0</v>
      </c>
      <c r="AF7" s="24" t="n">
        <v>0.0</v>
      </c>
      <c r="AG7" s="24" t="n">
        <v>0.0</v>
      </c>
      <c r="AH7" s="24" t="n">
        <v>0.0</v>
      </c>
      <c r="AI7" s="24" t="n">
        <v>0.0</v>
      </c>
      <c r="AJ7" s="24" t="n">
        <v>4955.0</v>
      </c>
      <c r="AK7" s="24" t="n">
        <v>0.0</v>
      </c>
      <c r="AL7" s="24" t="n">
        <v>0.0</v>
      </c>
      <c r="AM7" s="24" t="n">
        <v>0.0</v>
      </c>
      <c r="AN7" s="24" t="n">
        <v>0.0</v>
      </c>
      <c r="AO7" s="24" t="n">
        <v>0.0</v>
      </c>
      <c r="AP7" s="24" t="n">
        <v>0.0</v>
      </c>
      <c r="AQ7" s="24" t="n">
        <v>0.0</v>
      </c>
      <c r="AR7" s="24" t="n">
        <v>0.0</v>
      </c>
      <c r="AS7" s="24" t="n">
        <v>0.0</v>
      </c>
      <c r="AT7" s="24" t="n">
        <v>0.0</v>
      </c>
      <c r="AU7" s="24" t="n">
        <v>536360.0</v>
      </c>
      <c r="AV7" s="24" t="n">
        <v>0.0</v>
      </c>
      <c r="AW7" s="24" t="n">
        <v>0.0</v>
      </c>
      <c r="AX7" s="24" t="n">
        <v>0.0</v>
      </c>
      <c r="AY7" s="24" t="n">
        <v>0.0</v>
      </c>
      <c r="AZ7" s="24" t="n">
        <v>0.0</v>
      </c>
      <c r="BA7" s="24" t="n">
        <v>2880.0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44910.0</v>
      </c>
      <c r="CH7" s="24" t="n">
        <v>0.0</v>
      </c>
      <c r="CI7" s="24" t="n">
        <v>0.0</v>
      </c>
      <c r="CJ7" s="24" t="n">
        <v>44910.0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2011104</t>
        </is>
      </c>
      <c r="B8" s="174"/>
      <c r="C8" s="174"/>
      <c r="D8" s="172" t="inlineStr">
        <is>
          <t>办案业务专项经费</t>
        </is>
      </c>
      <c r="E8" s="172"/>
      <c r="F8" s="172" t="inlineStr">
        <is>
          <t>特定目标类</t>
        </is>
      </c>
      <c r="G8" s="172"/>
      <c r="H8" s="172"/>
      <c r="I8" s="172" t="inlineStr">
        <is>
          <t>非基建项目</t>
        </is>
      </c>
      <c r="J8" s="200" t="inlineStr">
        <is>
          <t>否</t>
        </is>
      </c>
      <c r="K8" s="24" t="n">
        <v>187132.0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177592.0</v>
      </c>
      <c r="AA8" s="24" t="n">
        <v>26804.0</v>
      </c>
      <c r="AB8" s="24" t="n">
        <v>0.0</v>
      </c>
      <c r="AC8" s="24" t="n">
        <v>0.0</v>
      </c>
      <c r="AD8" s="24" t="n">
        <v>0.0</v>
      </c>
      <c r="AE8" s="24" t="n">
        <v>0.0</v>
      </c>
      <c r="AF8" s="24" t="n">
        <v>0.0</v>
      </c>
      <c r="AG8" s="24" t="n">
        <v>13100.0</v>
      </c>
      <c r="AH8" s="24" t="n">
        <v>0.0</v>
      </c>
      <c r="AI8" s="24" t="n">
        <v>0.0</v>
      </c>
      <c r="AJ8" s="24" t="n">
        <v>41246.0</v>
      </c>
      <c r="AK8" s="24" t="n">
        <v>0.0</v>
      </c>
      <c r="AL8" s="24" t="n">
        <v>50000.0</v>
      </c>
      <c r="AM8" s="24" t="n">
        <v>0.0</v>
      </c>
      <c r="AN8" s="24" t="n">
        <v>0.0</v>
      </c>
      <c r="AO8" s="24" t="n">
        <v>0.0</v>
      </c>
      <c r="AP8" s="24" t="n">
        <v>0.0</v>
      </c>
      <c r="AQ8" s="24" t="n">
        <v>0.0</v>
      </c>
      <c r="AR8" s="24" t="n">
        <v>0.0</v>
      </c>
      <c r="AS8" s="24" t="n">
        <v>0.0</v>
      </c>
      <c r="AT8" s="24" t="n">
        <v>10000.0</v>
      </c>
      <c r="AU8" s="24" t="n">
        <v>26402.0</v>
      </c>
      <c r="AV8" s="24" t="n">
        <v>0.0</v>
      </c>
      <c r="AW8" s="24" t="n">
        <v>0.0</v>
      </c>
      <c r="AX8" s="24" t="n">
        <v>0.0</v>
      </c>
      <c r="AY8" s="24" t="n">
        <v>0.0</v>
      </c>
      <c r="AZ8" s="24" t="n">
        <v>0.0</v>
      </c>
      <c r="BA8" s="24" t="n">
        <v>10040.0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9540.0</v>
      </c>
      <c r="CH8" s="24" t="n">
        <v>0.0</v>
      </c>
      <c r="CI8" s="24" t="n">
        <v>6600.0</v>
      </c>
      <c r="CJ8" s="24" t="n">
        <v>2940.0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2011199</t>
        </is>
      </c>
      <c r="B9" s="174"/>
      <c r="C9" s="174"/>
      <c r="D9" s="172" t="inlineStr">
        <is>
          <t>专项整治工作经费、廉政宣传教育专项经费</t>
        </is>
      </c>
      <c r="E9" s="172"/>
      <c r="F9" s="172" t="inlineStr">
        <is>
          <t>特定目标类</t>
        </is>
      </c>
      <c r="G9" s="172"/>
      <c r="H9" s="172"/>
      <c r="I9" s="172" t="inlineStr">
        <is>
          <t>非基建项目</t>
        </is>
      </c>
      <c r="J9" s="200" t="inlineStr">
        <is>
          <t>否</t>
        </is>
      </c>
      <c r="K9" s="24" t="n">
        <f>'Z05_2 项目支出决算明细表'!L9 + 'Z05_2 项目支出决算明细表'!Z9 + 'Z05_2 项目支出决算明细表'!BB9 + 'Z05_2 项目支出决算明细表'!BO9 + 'Z05_2 项目支出决算明细表'!BT9 + 'Z05_2 项目支出决算明细表'!CG9 + 'Z05_2 项目支出决算明细表'!CX9 + 'Z05_2 项目支出决算明细表'!DA9 + 'Z05_2 项目支出决算明细表'!DG9 + 'Z05_2 项目支出决算明细表'!DK9</f>
        <v>601802.35</v>
      </c>
      <c r="L9" s="24" t="n">
        <f>('Z05_2 项目支出决算明细表'!M9+'Z05_2 项目支出决算明细表'!N9+'Z05_2 项目支出决算明细表'!O9+'Z05_2 项目支出决算明细表'!P9+'Z05_2 项目支出决算明细表'!Q9+'Z05_2 项目支出决算明细表'!R9+'Z05_2 项目支出决算明细表'!S9+'Z05_2 项目支出决算明细表'!T9+'Z05_2 项目支出决算明细表'!U9+'Z05_2 项目支出决算明细表'!V9+'Z05_2 项目支出决算明细表'!W9+'Z05_2 项目支出决算明细表'!X9+'Z05_2 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('Z05_2 项目支出决算明细表'!AA9+'Z05_2 项目支出决算明细表'!AB9+'Z05_2 项目支出决算明细表'!AC9+'Z05_2 项目支出决算明细表'!AD9+'Z05_2 项目支出决算明细表'!AE9+'Z05_2 项目支出决算明细表'!AF9+'Z05_2 项目支出决算明细表'!AG9+'Z05_2 项目支出决算明细表'!AH9+'Z05_2 项目支出决算明细表'!AI9+'Z05_2 项目支出决算明细表'!AJ9+'Z05_2 项目支出决算明细表'!AK9+'Z05_2 项目支出决算明细表'!AL9+'Z05_2 项目支出决算明细表'!AM9+'Z05_2 项目支出决算明细表'!AN9+'Z05_2 项目支出决算明细表'!AO9+'Z05_2 项目支出决算明细表'!AP9+'Z05_2 项目支出决算明细表'!AQ9+'Z05_2 项目支出决算明细表'!AR9+'Z05_2 项目支出决算明细表'!AS9+'Z05_2 项目支出决算明细表'!AT9+'Z05_2 项目支出决算明细表'!AU9+'Z05_2 项目支出决算明细表'!AV9+'Z05_2 项目支出决算明细表'!AW9+'Z05_2 项目支出决算明细表'!AX9+'Z05_2 项目支出决算明细表'!AY9+'Z05_2 项目支出决算明细表'!AZ9+'Z05_2 项目支出决算明细表'!BA9)</f>
        <v>447052.35</v>
      </c>
      <c r="AA9" s="24" t="n">
        <v>30672.45</v>
      </c>
      <c r="AB9" s="24" t="n">
        <v>12000.0</v>
      </c>
      <c r="AC9" s="24" t="n">
        <v>0.0</v>
      </c>
      <c r="AD9" s="24" t="n">
        <v>0.0</v>
      </c>
      <c r="AE9" s="24" t="n">
        <v>0.0</v>
      </c>
      <c r="AF9" s="24" t="n">
        <v>0.0</v>
      </c>
      <c r="AG9" s="24" t="n">
        <v>0.0</v>
      </c>
      <c r="AH9" s="24" t="n">
        <v>0.0</v>
      </c>
      <c r="AI9" s="24" t="n">
        <v>0.0</v>
      </c>
      <c r="AJ9" s="24" t="n">
        <v>9358.9</v>
      </c>
      <c r="AK9" s="24" t="n">
        <v>0.0</v>
      </c>
      <c r="AL9" s="24" t="n">
        <v>0.0</v>
      </c>
      <c r="AM9" s="24" t="n">
        <v>0.0</v>
      </c>
      <c r="AN9" s="24" t="n">
        <v>0.0</v>
      </c>
      <c r="AO9" s="24" t="n">
        <v>0.0</v>
      </c>
      <c r="AP9" s="24" t="n">
        <v>0.0</v>
      </c>
      <c r="AQ9" s="24" t="n">
        <v>0.0</v>
      </c>
      <c r="AR9" s="24" t="n">
        <v>0.0</v>
      </c>
      <c r="AS9" s="24" t="n">
        <v>0.0</v>
      </c>
      <c r="AT9" s="24" t="n">
        <v>0.0</v>
      </c>
      <c r="AU9" s="24" t="n">
        <v>376171.0</v>
      </c>
      <c r="AV9" s="24" t="n">
        <v>0.0</v>
      </c>
      <c r="AW9" s="24" t="n">
        <v>0.0</v>
      </c>
      <c r="AX9" s="24" t="n">
        <v>0.0</v>
      </c>
      <c r="AY9" s="24" t="n">
        <v>0.0</v>
      </c>
      <c r="AZ9" s="24" t="n">
        <v>0.0</v>
      </c>
      <c r="BA9" s="24" t="n">
        <v>18850.0</v>
      </c>
      <c r="BB9" s="24" t="n">
        <f>('Z05_2 项目支出决算明细表'!BC9+'Z05_2 项目支出决算明细表'!BD9+'Z05_2 项目支出决算明细表'!BE9+'Z05_2 项目支出决算明细表'!BF9+'Z05_2 项目支出决算明细表'!BG9+'Z05_2 项目支出决算明细表'!BH9+'Z05_2 项目支出决算明细表'!BI9+'Z05_2 项目支出决算明细表'!BJ9+'Z05_2 项目支出决算明细表'!BK9+'Z05_2 项目支出决算明细表'!BL9+'Z05_2 项目支出决算明细表'!BM9+'Z05_2 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('Z05_2 项目支出决算明细表'!BP9+'Z05_2 项目支出决算明细表'!BQ9+'Z05_2 项目支出决算明细表'!BR9+'Z05_2 项目支出决算明细表'!BS9)</f>
        <v>0.0</v>
      </c>
      <c r="BP9" s="24" t="n">
        <v>0.0</v>
      </c>
      <c r="BQ9" s="24" t="n">
        <v>0.0</v>
      </c>
      <c r="BR9" s="24" t="n">
        <v>0.0</v>
      </c>
      <c r="BS9" s="24" t="n">
        <v>0.0</v>
      </c>
      <c r="BT9" s="24" t="n">
        <f>('Z05_2 项目支出决算明细表'!BU9+'Z05_2 项目支出决算明细表'!BV9+'Z05_2 项目支出决算明细表'!BW9+'Z05_2 项目支出决算明细表'!BX9+'Z05_2 项目支出决算明细表'!BY9+'Z05_2 项目支出决算明细表'!BZ9+'Z05_2 项目支出决算明细表'!CA9+'Z05_2 项目支出决算明细表'!CB9+'Z05_2 项目支出决算明细表'!CC9+'Z05_2 项目支出决算明细表'!CD9+'Z05_2 项目支出决算明细表'!CE9+'Z05_2 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('Z05_2 项目支出决算明细表'!CH9+'Z05_2 项目支出决算明细表'!CI9+'Z05_2 项目支出决算明细表'!CJ9+'Z05_2 项目支出决算明细表'!CK9+'Z05_2 项目支出决算明细表'!CL9+'Z05_2 项目支出决算明细表'!CM9+'Z05_2 项目支出决算明细表'!CN9+'Z05_2 项目支出决算明细表'!CO9+'Z05_2 项目支出决算明细表'!CP9+'Z05_2 项目支出决算明细表'!CQ9+'Z05_2 项目支出决算明细表'!CR9+'Z05_2 项目支出决算明细表'!CS9+'Z05_2 项目支出决算明细表'!CT9+'Z05_2 项目支出决算明细表'!CU9+'Z05_2 项目支出决算明细表'!CV9+'Z05_2 项目支出决算明细表'!CW9)</f>
        <v>154750.0</v>
      </c>
      <c r="CH9" s="24" t="n">
        <v>0.0</v>
      </c>
      <c r="CI9" s="24" t="n">
        <v>0.0</v>
      </c>
      <c r="CJ9" s="24" t="n">
        <v>154750.0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'Z05_2 项目支出决算明细表'!CY9 + 'Z05_2 项目支出决算明细表'!CZ9</f>
        <v>0.0</v>
      </c>
      <c r="CY9" s="24" t="n">
        <v>0.0</v>
      </c>
      <c r="CZ9" s="24" t="n">
        <v>0.0</v>
      </c>
      <c r="DA9" s="24" t="n">
        <f>('Z05_2 项目支出决算明细表'!DB9+'Z05_2 项目支出决算明细表'!DC9+'Z05_2 项目支出决算明细表'!DD9+'Z05_2 项目支出决算明细表'!DE9+'Z05_2 项目支出决算明细表'!DF9)</f>
        <v>0.0</v>
      </c>
      <c r="DB9" s="24" t="n">
        <v>0.0</v>
      </c>
      <c r="DC9" s="24" t="n">
        <v>0.0</v>
      </c>
      <c r="DD9" s="24" t="n">
        <v>0.0</v>
      </c>
      <c r="DE9" s="24" t="n">
        <v>0.0</v>
      </c>
      <c r="DF9" s="24" t="n">
        <v>0.0</v>
      </c>
      <c r="DG9" s="24" t="n">
        <f>('Z05_2 项目支出决算明细表'!DH9+'Z05_2 项目支出决算明细表'!DI9+'Z05_2 项目支出决算明细表'!DJ9)</f>
        <v>0.0</v>
      </c>
      <c r="DH9" s="24" t="n">
        <v>0.0</v>
      </c>
      <c r="DI9" s="24" t="n">
        <v>0.0</v>
      </c>
      <c r="DJ9" s="24" t="n">
        <v>0.0</v>
      </c>
      <c r="DK9" s="24" t="n">
        <f>('Z05_2 项目支出决算明细表'!DL9+'Z05_2 项目支出决算明细表'!DM9+'Z05_2 项目支出决算明细表'!DN9+'Z05_2 项目支出决算明细表'!DO9+'Z05_2 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HIDDENSHEETNAME!$N$2:$N$5</formula1>
    </dataValidation>
    <dataValidation type="list" sqref="J7:J9" allowBlank="true" errorStyle="stop">
      <formula1>HIDDENSHEETNAME!$C$2:$C$3</formula1>
    </dataValidation>
    <dataValidation type="list" sqref="F7:F9" allowBlank="true" errorStyle="stop">
      <formula1>HIDDENSHEETNAME!$O$2:$O$3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202" t="inlineStr">
        <is>
          <t>项目</t>
        </is>
      </c>
      <c r="B1" s="98"/>
      <c r="C1" s="98"/>
      <c r="D1" s="98"/>
      <c r="E1" s="204" t="inlineStr">
        <is>
          <t>合计</t>
        </is>
      </c>
      <c r="F1" s="206" t="inlineStr">
        <is>
          <t>工资福利支出</t>
        </is>
      </c>
      <c r="G1" s="208"/>
      <c r="H1" s="208"/>
      <c r="I1" s="208"/>
      <c r="J1" s="208"/>
      <c r="K1" s="208"/>
      <c r="L1" s="208"/>
      <c r="M1" s="208"/>
      <c r="N1" s="208"/>
      <c r="O1" s="208"/>
      <c r="P1" s="208"/>
      <c r="Q1" s="208"/>
      <c r="R1" s="208"/>
      <c r="S1" s="208"/>
      <c r="T1" s="210" t="inlineStr">
        <is>
          <t>商品和服务支出</t>
        </is>
      </c>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12" t="inlineStr">
        <is>
          <t>对个人和家庭的补助</t>
        </is>
      </c>
      <c r="AW1" s="208"/>
      <c r="AX1" s="208"/>
      <c r="AY1" s="208"/>
      <c r="AZ1" s="208"/>
      <c r="BA1" s="208"/>
      <c r="BB1" s="208"/>
      <c r="BC1" s="208"/>
      <c r="BD1" s="208"/>
      <c r="BE1" s="208"/>
      <c r="BF1" s="208"/>
      <c r="BG1" s="208"/>
      <c r="BH1" s="208"/>
      <c r="BI1" s="214" t="inlineStr">
        <is>
          <t>债务利息及费用支出</t>
        </is>
      </c>
      <c r="BJ1" s="208"/>
      <c r="BK1" s="208"/>
      <c r="BL1" s="208"/>
      <c r="BM1" s="208"/>
      <c r="BN1" s="212" t="inlineStr">
        <is>
          <t>资本性支出（基本建设）</t>
        </is>
      </c>
      <c r="BO1" s="208"/>
      <c r="BP1" s="208"/>
      <c r="BQ1" s="208"/>
      <c r="BR1" s="208"/>
      <c r="BS1" s="208"/>
      <c r="BT1" s="208"/>
      <c r="BU1" s="208"/>
      <c r="BV1" s="208"/>
      <c r="BW1" s="208"/>
      <c r="BX1" s="208"/>
      <c r="BY1" s="208"/>
      <c r="BZ1" s="208"/>
      <c r="CA1" s="216" t="inlineStr">
        <is>
          <t>资本性支出</t>
        </is>
      </c>
      <c r="CB1" s="208"/>
      <c r="CC1" s="208"/>
      <c r="CD1" s="208"/>
      <c r="CE1" s="208"/>
      <c r="CF1" s="208"/>
      <c r="CG1" s="208"/>
      <c r="CH1" s="208"/>
      <c r="CI1" s="208"/>
      <c r="CJ1" s="208"/>
      <c r="CK1" s="208"/>
      <c r="CL1" s="208"/>
      <c r="CM1" s="208"/>
      <c r="CN1" s="208"/>
      <c r="CO1" s="208"/>
      <c r="CP1" s="208"/>
      <c r="CQ1" s="208"/>
      <c r="CR1" s="218" t="inlineStr">
        <is>
          <t>对企业补助（基本建设）</t>
        </is>
      </c>
      <c r="CS1" s="208"/>
      <c r="CT1" s="208"/>
      <c r="CU1" s="220" t="inlineStr">
        <is>
          <t>对企业补助</t>
        </is>
      </c>
      <c r="CV1" s="208"/>
      <c r="CW1" s="208"/>
      <c r="CX1" s="208"/>
      <c r="CY1" s="208"/>
      <c r="CZ1" s="208"/>
      <c r="DA1" s="222" t="inlineStr">
        <is>
          <t>对社会保障基金补助</t>
        </is>
      </c>
      <c r="DB1" s="208"/>
      <c r="DC1" s="208"/>
      <c r="DD1" s="208"/>
      <c r="DE1" s="220" t="inlineStr">
        <is>
          <t>其他支出</t>
        </is>
      </c>
      <c r="DF1" s="208"/>
      <c r="DG1" s="208"/>
      <c r="DH1" s="208"/>
      <c r="DI1" s="208"/>
      <c r="DJ1" s="224"/>
    </row>
    <row r="2" customHeight="true" ht="15.0">
      <c r="A2" s="226" t="inlineStr">
        <is>
          <t>支出功能分类科目代码</t>
        </is>
      </c>
      <c r="B2" s="98"/>
      <c r="C2" s="98"/>
      <c r="D2" s="228" t="inlineStr">
        <is>
          <t>科目名称</t>
        </is>
      </c>
      <c r="E2" s="98"/>
      <c r="F2" s="228" t="inlineStr">
        <is>
          <t>小计</t>
        </is>
      </c>
      <c r="G2" s="228" t="inlineStr">
        <is>
          <t>基本工资</t>
        </is>
      </c>
      <c r="H2" s="228" t="inlineStr">
        <is>
          <t>津贴补贴</t>
        </is>
      </c>
      <c r="I2" s="228" t="inlineStr">
        <is>
          <t>奖金</t>
        </is>
      </c>
      <c r="J2" s="228" t="inlineStr">
        <is>
          <t>伙食补助费</t>
        </is>
      </c>
      <c r="K2" s="228" t="inlineStr">
        <is>
          <t>绩效工资</t>
        </is>
      </c>
      <c r="L2" s="228" t="inlineStr">
        <is>
          <t>机关事业单位基本养老保险缴费</t>
        </is>
      </c>
      <c r="M2" s="228" t="inlineStr">
        <is>
          <t>职业年金缴费</t>
        </is>
      </c>
      <c r="N2" s="228" t="inlineStr">
        <is>
          <t>职工基本医疗保险缴费</t>
        </is>
      </c>
      <c r="O2" s="228" t="inlineStr">
        <is>
          <t>公务员医疗补助缴费</t>
        </is>
      </c>
      <c r="P2" s="228" t="inlineStr">
        <is>
          <t>其他社会保障缴费</t>
        </is>
      </c>
      <c r="Q2" s="228" t="inlineStr">
        <is>
          <t>住房公积金</t>
        </is>
      </c>
      <c r="R2" s="228" t="inlineStr">
        <is>
          <t>医疗费</t>
        </is>
      </c>
      <c r="S2" s="228" t="inlineStr">
        <is>
          <t>其他工资福利支出</t>
        </is>
      </c>
      <c r="T2" s="228" t="inlineStr">
        <is>
          <t>小计</t>
        </is>
      </c>
      <c r="U2" s="228" t="inlineStr">
        <is>
          <t>办公费</t>
        </is>
      </c>
      <c r="V2" s="228" t="inlineStr">
        <is>
          <t>印刷费</t>
        </is>
      </c>
      <c r="W2" s="228" t="inlineStr">
        <is>
          <t>咨询费</t>
        </is>
      </c>
      <c r="X2" s="228" t="inlineStr">
        <is>
          <t>手续费</t>
        </is>
      </c>
      <c r="Y2" s="228" t="inlineStr">
        <is>
          <t>水费</t>
        </is>
      </c>
      <c r="Z2" s="228" t="inlineStr">
        <is>
          <t>电费</t>
        </is>
      </c>
      <c r="AA2" s="228" t="inlineStr">
        <is>
          <t>邮电费</t>
        </is>
      </c>
      <c r="AB2" s="228" t="inlineStr">
        <is>
          <t>取暖费</t>
        </is>
      </c>
      <c r="AC2" s="228" t="inlineStr">
        <is>
          <t>物业管理费</t>
        </is>
      </c>
      <c r="AD2" s="228" t="inlineStr">
        <is>
          <t>差旅费</t>
        </is>
      </c>
      <c r="AE2" s="228" t="inlineStr">
        <is>
          <t>因公出国（境）费用</t>
        </is>
      </c>
      <c r="AF2" s="228" t="inlineStr">
        <is>
          <t>维修（护）费</t>
        </is>
      </c>
      <c r="AG2" s="228" t="inlineStr">
        <is>
          <t>租赁费</t>
        </is>
      </c>
      <c r="AH2" s="228" t="inlineStr">
        <is>
          <t>会议费</t>
        </is>
      </c>
      <c r="AI2" s="228" t="inlineStr">
        <is>
          <t>培训费</t>
        </is>
      </c>
      <c r="AJ2" s="228" t="inlineStr">
        <is>
          <t>公务接待费</t>
        </is>
      </c>
      <c r="AK2" s="228" t="inlineStr">
        <is>
          <t>专用材料费</t>
        </is>
      </c>
      <c r="AL2" s="228" t="inlineStr">
        <is>
          <t>被装购置费</t>
        </is>
      </c>
      <c r="AM2" s="228" t="inlineStr">
        <is>
          <t>专用燃料费</t>
        </is>
      </c>
      <c r="AN2" s="228" t="inlineStr">
        <is>
          <t>劳务费</t>
        </is>
      </c>
      <c r="AO2" s="228" t="inlineStr">
        <is>
          <t>委托业务费</t>
        </is>
      </c>
      <c r="AP2" s="228" t="inlineStr">
        <is>
          <t>工会经费</t>
        </is>
      </c>
      <c r="AQ2" s="228" t="inlineStr">
        <is>
          <t>福利费</t>
        </is>
      </c>
      <c r="AR2" s="228" t="inlineStr">
        <is>
          <t>公务用车运行维护费</t>
        </is>
      </c>
      <c r="AS2" s="228" t="inlineStr">
        <is>
          <t>其他交通费用</t>
        </is>
      </c>
      <c r="AT2" s="228" t="inlineStr">
        <is>
          <t>税金及附加费用</t>
        </is>
      </c>
      <c r="AU2" s="228" t="inlineStr">
        <is>
          <t>其他商品和服务支出</t>
        </is>
      </c>
      <c r="AV2" s="228" t="inlineStr">
        <is>
          <t>小计</t>
        </is>
      </c>
      <c r="AW2" s="228" t="inlineStr">
        <is>
          <t>离休费</t>
        </is>
      </c>
      <c r="AX2" s="228" t="inlineStr">
        <is>
          <t>退休费</t>
        </is>
      </c>
      <c r="AY2" s="228" t="inlineStr">
        <is>
          <t>退职（役）费</t>
        </is>
      </c>
      <c r="AZ2" s="228" t="inlineStr">
        <is>
          <t>抚恤金</t>
        </is>
      </c>
      <c r="BA2" s="228" t="inlineStr">
        <is>
          <t>生活补助</t>
        </is>
      </c>
      <c r="BB2" s="228" t="inlineStr">
        <is>
          <t>救济费</t>
        </is>
      </c>
      <c r="BC2" s="228" t="inlineStr">
        <is>
          <t>医疗费补助</t>
        </is>
      </c>
      <c r="BD2" s="228" t="inlineStr">
        <is>
          <t>助学金</t>
        </is>
      </c>
      <c r="BE2" s="228" t="inlineStr">
        <is>
          <t>奖励金</t>
        </is>
      </c>
      <c r="BF2" s="228" t="inlineStr">
        <is>
          <t>个人农业生产补贴</t>
        </is>
      </c>
      <c r="BG2" s="228" t="inlineStr">
        <is>
          <t>代缴社会保险费</t>
        </is>
      </c>
      <c r="BH2" s="228" t="inlineStr">
        <is>
          <t>其他对个人和家庭的补助</t>
        </is>
      </c>
      <c r="BI2" s="228" t="inlineStr">
        <is>
          <t>小计</t>
        </is>
      </c>
      <c r="BJ2" s="228" t="inlineStr">
        <is>
          <t>国内债务付息</t>
        </is>
      </c>
      <c r="BK2" s="228" t="inlineStr">
        <is>
          <t>国外债务付息</t>
        </is>
      </c>
      <c r="BL2" s="228" t="inlineStr">
        <is>
          <t>国内债务发行费用</t>
        </is>
      </c>
      <c r="BM2" s="228" t="inlineStr">
        <is>
          <t>国外债务发行费用</t>
        </is>
      </c>
      <c r="BN2" s="228" t="inlineStr">
        <is>
          <t>小计</t>
        </is>
      </c>
      <c r="BO2" s="228" t="inlineStr">
        <is>
          <t>房屋建筑物购建</t>
        </is>
      </c>
      <c r="BP2" s="228" t="inlineStr">
        <is>
          <t>办公设备购置</t>
        </is>
      </c>
      <c r="BQ2" s="228" t="inlineStr">
        <is>
          <t>专用设备购置</t>
        </is>
      </c>
      <c r="BR2" s="228" t="inlineStr">
        <is>
          <t>基础设施建设</t>
        </is>
      </c>
      <c r="BS2" s="228" t="inlineStr">
        <is>
          <t>大型修缮</t>
        </is>
      </c>
      <c r="BT2" s="228" t="inlineStr">
        <is>
          <t>信息网络及软件购置更新</t>
        </is>
      </c>
      <c r="BU2" s="228" t="inlineStr">
        <is>
          <t>物资储备</t>
        </is>
      </c>
      <c r="BV2" s="228" t="inlineStr">
        <is>
          <t>公务用车购置</t>
        </is>
      </c>
      <c r="BW2" s="228" t="inlineStr">
        <is>
          <t>其他交通工具购置</t>
        </is>
      </c>
      <c r="BX2" s="228" t="inlineStr">
        <is>
          <t>文物和陈列品购置</t>
        </is>
      </c>
      <c r="BY2" s="228" t="inlineStr">
        <is>
          <t>无形资产购置</t>
        </is>
      </c>
      <c r="BZ2" s="228" t="inlineStr">
        <is>
          <t>其他基本建设支出</t>
        </is>
      </c>
      <c r="CA2" s="228" t="inlineStr">
        <is>
          <t>小计</t>
        </is>
      </c>
      <c r="CB2" s="228" t="inlineStr">
        <is>
          <t>房屋建筑物购建</t>
        </is>
      </c>
      <c r="CC2" s="228" t="inlineStr">
        <is>
          <t>办公设备购置</t>
        </is>
      </c>
      <c r="CD2" s="228" t="inlineStr">
        <is>
          <t>专用设备购置</t>
        </is>
      </c>
      <c r="CE2" s="228" t="inlineStr">
        <is>
          <t>基础设施建设</t>
        </is>
      </c>
      <c r="CF2" s="228" t="inlineStr">
        <is>
          <t>大型修缮</t>
        </is>
      </c>
      <c r="CG2" s="228" t="inlineStr">
        <is>
          <t>信息网络及软件购置更新</t>
        </is>
      </c>
      <c r="CH2" s="228" t="inlineStr">
        <is>
          <t>物资储备</t>
        </is>
      </c>
      <c r="CI2" s="228" t="inlineStr">
        <is>
          <t>土地补偿</t>
        </is>
      </c>
      <c r="CJ2" s="228" t="inlineStr">
        <is>
          <t>安置补助</t>
        </is>
      </c>
      <c r="CK2" s="228" t="inlineStr">
        <is>
          <t>地上附着物和青苗补偿</t>
        </is>
      </c>
      <c r="CL2" s="228" t="inlineStr">
        <is>
          <t>拆迁补偿</t>
        </is>
      </c>
      <c r="CM2" s="228" t="inlineStr">
        <is>
          <t>公务用车购置</t>
        </is>
      </c>
      <c r="CN2" s="228" t="inlineStr">
        <is>
          <t>其他交通工具购置</t>
        </is>
      </c>
      <c r="CO2" s="228" t="inlineStr">
        <is>
          <t>文物和陈列品购置</t>
        </is>
      </c>
      <c r="CP2" s="228" t="inlineStr">
        <is>
          <t>无形资产购置</t>
        </is>
      </c>
      <c r="CQ2" s="228" t="inlineStr">
        <is>
          <t>其他资本性支出</t>
        </is>
      </c>
      <c r="CR2" s="228" t="inlineStr">
        <is>
          <t>小计</t>
        </is>
      </c>
      <c r="CS2" s="228" t="inlineStr">
        <is>
          <t>资本金注入</t>
        </is>
      </c>
      <c r="CT2" s="228" t="inlineStr">
        <is>
          <t>其他对企业补助</t>
        </is>
      </c>
      <c r="CU2" s="228" t="inlineStr">
        <is>
          <t>小计</t>
        </is>
      </c>
      <c r="CV2" s="228" t="inlineStr">
        <is>
          <t>资本金注入</t>
        </is>
      </c>
      <c r="CW2" s="228" t="inlineStr">
        <is>
          <t>政府投资基金股权投资</t>
        </is>
      </c>
      <c r="CX2" s="228" t="inlineStr">
        <is>
          <t>费用补贴</t>
        </is>
      </c>
      <c r="CY2" s="228" t="inlineStr">
        <is>
          <t>利息补贴</t>
        </is>
      </c>
      <c r="CZ2" s="228" t="inlineStr">
        <is>
          <t>其他对企业补助</t>
        </is>
      </c>
      <c r="DA2" s="228" t="inlineStr">
        <is>
          <t>小计</t>
        </is>
      </c>
      <c r="DB2" s="228" t="inlineStr">
        <is>
          <t>对社会保险基金补助</t>
        </is>
      </c>
      <c r="DC2" s="228" t="inlineStr">
        <is>
          <t>补充全国社会保障基金</t>
        </is>
      </c>
      <c r="DD2" s="228" t="inlineStr">
        <is>
          <t>对机关事业单位职业年金的补助</t>
        </is>
      </c>
      <c r="DE2" s="228" t="inlineStr">
        <is>
          <t>小计</t>
        </is>
      </c>
      <c r="DF2" s="228" t="inlineStr">
        <is>
          <t>国家赔偿费用支出</t>
        </is>
      </c>
      <c r="DG2" s="228" t="inlineStr">
        <is>
          <t>对民间非营利组织和群众性自治组织补贴</t>
        </is>
      </c>
      <c r="DH2" s="228" t="inlineStr">
        <is>
          <t>经常性赠与</t>
        </is>
      </c>
      <c r="DI2" s="228" t="inlineStr">
        <is>
          <t>资本性赠与</t>
        </is>
      </c>
      <c r="DJ2" s="230" t="inlineStr">
        <is>
          <t>其他支出</t>
        </is>
      </c>
    </row>
    <row r="3" customHeight="true" ht="15.0">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232"/>
    </row>
    <row r="4" customHeight="true" ht="15.0">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232"/>
    </row>
    <row r="5" customHeight="true" ht="15.0">
      <c r="A5" s="88" t="inlineStr">
        <is>
          <t>类</t>
        </is>
      </c>
      <c r="B5" s="88" t="inlineStr">
        <is>
          <t>款</t>
        </is>
      </c>
      <c r="C5" s="88" t="inlineStr">
        <is>
          <t>项</t>
        </is>
      </c>
      <c r="D5" s="100"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100" t="inlineStr">
        <is>
          <t>41</t>
        </is>
      </c>
      <c r="AT5" s="100" t="inlineStr">
        <is>
          <t>42</t>
        </is>
      </c>
      <c r="AU5" s="100" t="inlineStr">
        <is>
          <t>43</t>
        </is>
      </c>
      <c r="AV5" s="100" t="inlineStr">
        <is>
          <t>44</t>
        </is>
      </c>
      <c r="AW5" s="100" t="inlineStr">
        <is>
          <t>45</t>
        </is>
      </c>
      <c r="AX5" s="100" t="inlineStr">
        <is>
          <t>46</t>
        </is>
      </c>
      <c r="AY5" s="100" t="inlineStr">
        <is>
          <t>47</t>
        </is>
      </c>
      <c r="AZ5" s="100" t="inlineStr">
        <is>
          <t>48</t>
        </is>
      </c>
      <c r="BA5" s="100" t="inlineStr">
        <is>
          <t>49</t>
        </is>
      </c>
      <c r="BB5" s="100" t="inlineStr">
        <is>
          <t>50</t>
        </is>
      </c>
      <c r="BC5" s="100" t="inlineStr">
        <is>
          <t>51</t>
        </is>
      </c>
      <c r="BD5" s="100" t="inlineStr">
        <is>
          <t>52</t>
        </is>
      </c>
      <c r="BE5" s="100" t="inlineStr">
        <is>
          <t>53</t>
        </is>
      </c>
      <c r="BF5" s="100" t="inlineStr">
        <is>
          <t>54</t>
        </is>
      </c>
      <c r="BG5" s="100" t="inlineStr">
        <is>
          <t>55</t>
        </is>
      </c>
      <c r="BH5" s="100" t="inlineStr">
        <is>
          <t>56</t>
        </is>
      </c>
      <c r="BI5" s="100" t="inlineStr">
        <is>
          <t>57</t>
        </is>
      </c>
      <c r="BJ5" s="100" t="inlineStr">
        <is>
          <t>58</t>
        </is>
      </c>
      <c r="BK5" s="100" t="inlineStr">
        <is>
          <t>59</t>
        </is>
      </c>
      <c r="BL5" s="100" t="inlineStr">
        <is>
          <t>60</t>
        </is>
      </c>
      <c r="BM5" s="100" t="inlineStr">
        <is>
          <t>61</t>
        </is>
      </c>
      <c r="BN5" s="100" t="inlineStr">
        <is>
          <t>62</t>
        </is>
      </c>
      <c r="BO5" s="100" t="inlineStr">
        <is>
          <t>63</t>
        </is>
      </c>
      <c r="BP5" s="100" t="inlineStr">
        <is>
          <t>64</t>
        </is>
      </c>
      <c r="BQ5" s="100" t="inlineStr">
        <is>
          <t>65</t>
        </is>
      </c>
      <c r="BR5" s="100" t="inlineStr">
        <is>
          <t>66</t>
        </is>
      </c>
      <c r="BS5" s="100" t="inlineStr">
        <is>
          <t>67</t>
        </is>
      </c>
      <c r="BT5" s="100" t="inlineStr">
        <is>
          <t>68</t>
        </is>
      </c>
      <c r="BU5" s="100" t="inlineStr">
        <is>
          <t>69</t>
        </is>
      </c>
      <c r="BV5" s="100" t="inlineStr">
        <is>
          <t>70</t>
        </is>
      </c>
      <c r="BW5" s="100" t="inlineStr">
        <is>
          <t>71</t>
        </is>
      </c>
      <c r="BX5" s="100" t="inlineStr">
        <is>
          <t>72</t>
        </is>
      </c>
      <c r="BY5" s="100" t="inlineStr">
        <is>
          <t>73</t>
        </is>
      </c>
      <c r="BZ5" s="100" t="inlineStr">
        <is>
          <t>74</t>
        </is>
      </c>
      <c r="CA5" s="100" t="inlineStr">
        <is>
          <t>75</t>
        </is>
      </c>
      <c r="CB5" s="100" t="inlineStr">
        <is>
          <t>76</t>
        </is>
      </c>
      <c r="CC5" s="100" t="inlineStr">
        <is>
          <t>77</t>
        </is>
      </c>
      <c r="CD5" s="100" t="inlineStr">
        <is>
          <t>78</t>
        </is>
      </c>
      <c r="CE5" s="100" t="inlineStr">
        <is>
          <t>79</t>
        </is>
      </c>
      <c r="CF5" s="100" t="inlineStr">
        <is>
          <t>80</t>
        </is>
      </c>
      <c r="CG5" s="100" t="inlineStr">
        <is>
          <t>81</t>
        </is>
      </c>
      <c r="CH5" s="100" t="inlineStr">
        <is>
          <t>82</t>
        </is>
      </c>
      <c r="CI5" s="100" t="inlineStr">
        <is>
          <t>83</t>
        </is>
      </c>
      <c r="CJ5" s="100" t="inlineStr">
        <is>
          <t>84</t>
        </is>
      </c>
      <c r="CK5" s="100" t="inlineStr">
        <is>
          <t>85</t>
        </is>
      </c>
      <c r="CL5" s="100" t="inlineStr">
        <is>
          <t>86</t>
        </is>
      </c>
      <c r="CM5" s="100" t="inlineStr">
        <is>
          <t>87</t>
        </is>
      </c>
      <c r="CN5" s="100" t="inlineStr">
        <is>
          <t>88</t>
        </is>
      </c>
      <c r="CO5" s="100" t="inlineStr">
        <is>
          <t>89</t>
        </is>
      </c>
      <c r="CP5" s="100" t="inlineStr">
        <is>
          <t>90</t>
        </is>
      </c>
      <c r="CQ5" s="100" t="inlineStr">
        <is>
          <t>91</t>
        </is>
      </c>
      <c r="CR5" s="100" t="inlineStr">
        <is>
          <t>92</t>
        </is>
      </c>
      <c r="CS5" s="100" t="inlineStr">
        <is>
          <t>93</t>
        </is>
      </c>
      <c r="CT5" s="100" t="inlineStr">
        <is>
          <t>94</t>
        </is>
      </c>
      <c r="CU5" s="100" t="inlineStr">
        <is>
          <t>95</t>
        </is>
      </c>
      <c r="CV5" s="100" t="inlineStr">
        <is>
          <t>96</t>
        </is>
      </c>
      <c r="CW5" s="100" t="inlineStr">
        <is>
          <t>97</t>
        </is>
      </c>
      <c r="CX5" s="100" t="inlineStr">
        <is>
          <t>98</t>
        </is>
      </c>
      <c r="CY5" s="100" t="inlineStr">
        <is>
          <t>99</t>
        </is>
      </c>
      <c r="CZ5" s="100" t="inlineStr">
        <is>
          <t>100</t>
        </is>
      </c>
      <c r="DA5" s="100" t="inlineStr">
        <is>
          <t>101</t>
        </is>
      </c>
      <c r="DB5" s="100" t="inlineStr">
        <is>
          <t>102</t>
        </is>
      </c>
      <c r="DC5" s="100" t="inlineStr">
        <is>
          <t>103</t>
        </is>
      </c>
      <c r="DD5" s="100" t="inlineStr">
        <is>
          <t>104</t>
        </is>
      </c>
      <c r="DE5" s="100" t="inlineStr">
        <is>
          <t>105</t>
        </is>
      </c>
      <c r="DF5" s="100" t="inlineStr">
        <is>
          <t>106</t>
        </is>
      </c>
      <c r="DG5" s="100" t="inlineStr">
        <is>
          <t>107</t>
        </is>
      </c>
      <c r="DH5" s="100" t="inlineStr">
        <is>
          <t>108</t>
        </is>
      </c>
      <c r="DI5" s="100" t="inlineStr">
        <is>
          <t>109</t>
        </is>
      </c>
      <c r="DJ5" s="234" t="inlineStr">
        <is>
          <t>110</t>
        </is>
      </c>
    </row>
    <row r="6" customHeight="true" ht="15.0">
      <c r="A6" s="98"/>
      <c r="B6" s="98"/>
      <c r="C6" s="98"/>
      <c r="D6" s="100" t="inlineStr">
        <is>
          <t>合计</t>
        </is>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8" t="inlineStr">
        <is>
          <t>一</t>
        </is>
      </c>
      <c r="BO6" s="118" t="inlineStr">
        <is>
          <t>一</t>
        </is>
      </c>
      <c r="BP6" s="118" t="inlineStr">
        <is>
          <t>一</t>
        </is>
      </c>
      <c r="BQ6" s="118" t="inlineStr">
        <is>
          <t>一</t>
        </is>
      </c>
      <c r="BR6" s="118" t="inlineStr">
        <is>
          <t>一</t>
        </is>
      </c>
      <c r="BS6" s="118" t="inlineStr">
        <is>
          <t>一</t>
        </is>
      </c>
      <c r="BT6" s="118" t="inlineStr">
        <is>
          <t>一</t>
        </is>
      </c>
      <c r="BU6" s="118" t="inlineStr">
        <is>
          <t>一</t>
        </is>
      </c>
      <c r="BV6" s="118" t="inlineStr">
        <is>
          <t>一</t>
        </is>
      </c>
      <c r="BW6" s="118" t="inlineStr">
        <is>
          <t>一</t>
        </is>
      </c>
      <c r="BX6" s="118" t="inlineStr">
        <is>
          <t>一</t>
        </is>
      </c>
      <c r="BY6" s="118" t="inlineStr">
        <is>
          <t>一</t>
        </is>
      </c>
      <c r="BZ6" s="118" t="inlineStr">
        <is>
          <t>一</t>
        </is>
      </c>
      <c r="CA6" s="114"/>
      <c r="CB6" s="114"/>
      <c r="CC6" s="114"/>
      <c r="CD6" s="114"/>
      <c r="CE6" s="114"/>
      <c r="CF6" s="114"/>
      <c r="CG6" s="114"/>
      <c r="CH6" s="114"/>
      <c r="CI6" s="114"/>
      <c r="CJ6" s="114"/>
      <c r="CK6" s="114"/>
      <c r="CL6" s="114"/>
      <c r="CM6" s="114"/>
      <c r="CN6" s="114"/>
      <c r="CO6" s="114"/>
      <c r="CP6" s="114"/>
      <c r="CQ6" s="114"/>
      <c r="CR6" s="118" t="inlineStr">
        <is>
          <t>一</t>
        </is>
      </c>
      <c r="CS6" s="118" t="inlineStr">
        <is>
          <t>一</t>
        </is>
      </c>
      <c r="CT6" s="118" t="inlineStr">
        <is>
          <t>一</t>
        </is>
      </c>
      <c r="CU6" s="114"/>
      <c r="CV6" s="114"/>
      <c r="CW6" s="114"/>
      <c r="CX6" s="114"/>
      <c r="CY6" s="114"/>
      <c r="CZ6" s="114"/>
      <c r="DA6" s="118" t="inlineStr">
        <is>
          <t>一</t>
        </is>
      </c>
      <c r="DB6" s="118" t="inlineStr">
        <is>
          <t>一</t>
        </is>
      </c>
      <c r="DC6" s="118" t="inlineStr">
        <is>
          <t>一</t>
        </is>
      </c>
      <c r="DD6" s="118" t="inlineStr">
        <is>
          <t>一</t>
        </is>
      </c>
      <c r="DE6" s="114"/>
      <c r="DF6" s="114"/>
      <c r="DG6" s="114"/>
      <c r="DH6" s="114"/>
      <c r="DI6" s="114"/>
      <c r="DJ6" s="116"/>
    </row>
    <row r="7" customHeight="true" ht="15.0">
      <c r="A7" s="236" t="inlineStr">
        <is>
          <t>2210201</t>
        </is>
      </c>
      <c r="B7" s="238"/>
      <c r="C7" s="238"/>
      <c r="D7" s="240" t="inlineStr">
        <is>
          <t>住房公积金</t>
        </is>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18" t="inlineStr">
        <is>
          <t>一</t>
        </is>
      </c>
      <c r="BO7" s="118" t="inlineStr">
        <is>
          <t>一</t>
        </is>
      </c>
      <c r="BP7" s="118" t="inlineStr">
        <is>
          <t>一</t>
        </is>
      </c>
      <c r="BQ7" s="118" t="inlineStr">
        <is>
          <t>一</t>
        </is>
      </c>
      <c r="BR7" s="118" t="inlineStr">
        <is>
          <t>一</t>
        </is>
      </c>
      <c r="BS7" s="118" t="inlineStr">
        <is>
          <t>一</t>
        </is>
      </c>
      <c r="BT7" s="118" t="inlineStr">
        <is>
          <t>一</t>
        </is>
      </c>
      <c r="BU7" s="118" t="inlineStr">
        <is>
          <t>一</t>
        </is>
      </c>
      <c r="BV7" s="118" t="inlineStr">
        <is>
          <t>一</t>
        </is>
      </c>
      <c r="BW7" s="118" t="inlineStr">
        <is>
          <t>一</t>
        </is>
      </c>
      <c r="BX7" s="118" t="inlineStr">
        <is>
          <t>一</t>
        </is>
      </c>
      <c r="BY7" s="118" t="inlineStr">
        <is>
          <t>一</t>
        </is>
      </c>
      <c r="BZ7" s="118" t="inlineStr">
        <is>
          <t>一</t>
        </is>
      </c>
      <c r="CA7" s="108"/>
      <c r="CB7" s="108"/>
      <c r="CC7" s="108"/>
      <c r="CD7" s="108"/>
      <c r="CE7" s="108"/>
      <c r="CF7" s="108"/>
      <c r="CG7" s="108"/>
      <c r="CH7" s="108"/>
      <c r="CI7" s="108"/>
      <c r="CJ7" s="108"/>
      <c r="CK7" s="108"/>
      <c r="CL7" s="108"/>
      <c r="CM7" s="108"/>
      <c r="CN7" s="108"/>
      <c r="CO7" s="108"/>
      <c r="CP7" s="108"/>
      <c r="CQ7" s="108"/>
      <c r="CR7" s="118" t="inlineStr">
        <is>
          <t>一</t>
        </is>
      </c>
      <c r="CS7" s="118" t="inlineStr">
        <is>
          <t>一</t>
        </is>
      </c>
      <c r="CT7" s="118" t="inlineStr">
        <is>
          <t>一</t>
        </is>
      </c>
      <c r="CU7" s="108"/>
      <c r="CV7" s="108"/>
      <c r="CW7" s="108"/>
      <c r="CX7" s="108"/>
      <c r="CY7" s="108"/>
      <c r="CZ7" s="108"/>
      <c r="DA7" s="118" t="inlineStr">
        <is>
          <t>一</t>
        </is>
      </c>
      <c r="DB7" s="118" t="inlineStr">
        <is>
          <t>一</t>
        </is>
      </c>
      <c r="DC7" s="118" t="inlineStr">
        <is>
          <t>一</t>
        </is>
      </c>
      <c r="DD7" s="118" t="inlineStr">
        <is>
          <t>一</t>
        </is>
      </c>
      <c r="DE7" s="108"/>
      <c r="DF7" s="108"/>
      <c r="DG7" s="108"/>
      <c r="DH7" s="108"/>
      <c r="DI7" s="108"/>
      <c r="DJ7" s="110"/>
    </row>
    <row r="8" customHeight="true" ht="15.0">
      <c r="A8" s="236" t="inlineStr">
        <is>
          <t>2011199</t>
        </is>
      </c>
      <c r="B8" s="238"/>
      <c r="C8" s="238"/>
      <c r="D8" s="240" t="inlineStr">
        <is>
          <t>其他纪检监察事务支出</t>
        </is>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18" t="inlineStr">
        <is>
          <t>一</t>
        </is>
      </c>
      <c r="BO8" s="118" t="inlineStr">
        <is>
          <t>一</t>
        </is>
      </c>
      <c r="BP8" s="118" t="inlineStr">
        <is>
          <t>一</t>
        </is>
      </c>
      <c r="BQ8" s="118" t="inlineStr">
        <is>
          <t>一</t>
        </is>
      </c>
      <c r="BR8" s="118" t="inlineStr">
        <is>
          <t>一</t>
        </is>
      </c>
      <c r="BS8" s="118" t="inlineStr">
        <is>
          <t>一</t>
        </is>
      </c>
      <c r="BT8" s="118" t="inlineStr">
        <is>
          <t>一</t>
        </is>
      </c>
      <c r="BU8" s="118" t="inlineStr">
        <is>
          <t>一</t>
        </is>
      </c>
      <c r="BV8" s="118" t="inlineStr">
        <is>
          <t>一</t>
        </is>
      </c>
      <c r="BW8" s="118" t="inlineStr">
        <is>
          <t>一</t>
        </is>
      </c>
      <c r="BX8" s="118" t="inlineStr">
        <is>
          <t>一</t>
        </is>
      </c>
      <c r="BY8" s="118" t="inlineStr">
        <is>
          <t>一</t>
        </is>
      </c>
      <c r="BZ8" s="118" t="inlineStr">
        <is>
          <t>一</t>
        </is>
      </c>
      <c r="CA8" s="108"/>
      <c r="CB8" s="108"/>
      <c r="CC8" s="108"/>
      <c r="CD8" s="108"/>
      <c r="CE8" s="108"/>
      <c r="CF8" s="108"/>
      <c r="CG8" s="108"/>
      <c r="CH8" s="108"/>
      <c r="CI8" s="108"/>
      <c r="CJ8" s="108"/>
      <c r="CK8" s="108"/>
      <c r="CL8" s="108"/>
      <c r="CM8" s="108"/>
      <c r="CN8" s="108"/>
      <c r="CO8" s="108"/>
      <c r="CP8" s="108"/>
      <c r="CQ8" s="108"/>
      <c r="CR8" s="118" t="inlineStr">
        <is>
          <t>一</t>
        </is>
      </c>
      <c r="CS8" s="118" t="inlineStr">
        <is>
          <t>一</t>
        </is>
      </c>
      <c r="CT8" s="118" t="inlineStr">
        <is>
          <t>一</t>
        </is>
      </c>
      <c r="CU8" s="108"/>
      <c r="CV8" s="108"/>
      <c r="CW8" s="108"/>
      <c r="CX8" s="108"/>
      <c r="CY8" s="108"/>
      <c r="CZ8" s="108"/>
      <c r="DA8" s="118" t="inlineStr">
        <is>
          <t>一</t>
        </is>
      </c>
      <c r="DB8" s="118" t="inlineStr">
        <is>
          <t>一</t>
        </is>
      </c>
      <c r="DC8" s="118" t="inlineStr">
        <is>
          <t>一</t>
        </is>
      </c>
      <c r="DD8" s="118" t="inlineStr">
        <is>
          <t>一</t>
        </is>
      </c>
      <c r="DE8" s="108"/>
      <c r="DF8" s="108"/>
      <c r="DG8" s="108"/>
      <c r="DH8" s="108"/>
      <c r="DI8" s="108"/>
      <c r="DJ8" s="110"/>
    </row>
    <row r="9" customHeight="true" ht="15.0">
      <c r="A9" s="236" t="inlineStr">
        <is>
          <t>2011101</t>
        </is>
      </c>
      <c r="B9" s="238"/>
      <c r="C9" s="238"/>
      <c r="D9" s="240" t="inlineStr">
        <is>
          <t>行政运行</t>
        </is>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18" t="inlineStr">
        <is>
          <t>一</t>
        </is>
      </c>
      <c r="BO9" s="118" t="inlineStr">
        <is>
          <t>一</t>
        </is>
      </c>
      <c r="BP9" s="118" t="inlineStr">
        <is>
          <t>一</t>
        </is>
      </c>
      <c r="BQ9" s="118" t="inlineStr">
        <is>
          <t>一</t>
        </is>
      </c>
      <c r="BR9" s="118" t="inlineStr">
        <is>
          <t>一</t>
        </is>
      </c>
      <c r="BS9" s="118" t="inlineStr">
        <is>
          <t>一</t>
        </is>
      </c>
      <c r="BT9" s="118" t="inlineStr">
        <is>
          <t>一</t>
        </is>
      </c>
      <c r="BU9" s="118" t="inlineStr">
        <is>
          <t>一</t>
        </is>
      </c>
      <c r="BV9" s="118" t="inlineStr">
        <is>
          <t>一</t>
        </is>
      </c>
      <c r="BW9" s="118" t="inlineStr">
        <is>
          <t>一</t>
        </is>
      </c>
      <c r="BX9" s="118" t="inlineStr">
        <is>
          <t>一</t>
        </is>
      </c>
      <c r="BY9" s="118" t="inlineStr">
        <is>
          <t>一</t>
        </is>
      </c>
      <c r="BZ9" s="118" t="inlineStr">
        <is>
          <t>一</t>
        </is>
      </c>
      <c r="CA9" s="108"/>
      <c r="CB9" s="108"/>
      <c r="CC9" s="108"/>
      <c r="CD9" s="108"/>
      <c r="CE9" s="108"/>
      <c r="CF9" s="108"/>
      <c r="CG9" s="108"/>
      <c r="CH9" s="108"/>
      <c r="CI9" s="108"/>
      <c r="CJ9" s="108"/>
      <c r="CK9" s="108"/>
      <c r="CL9" s="108"/>
      <c r="CM9" s="108"/>
      <c r="CN9" s="108"/>
      <c r="CO9" s="108"/>
      <c r="CP9" s="108"/>
      <c r="CQ9" s="108"/>
      <c r="CR9" s="118" t="inlineStr">
        <is>
          <t>一</t>
        </is>
      </c>
      <c r="CS9" s="118" t="inlineStr">
        <is>
          <t>一</t>
        </is>
      </c>
      <c r="CT9" s="118" t="inlineStr">
        <is>
          <t>一</t>
        </is>
      </c>
      <c r="CU9" s="108"/>
      <c r="CV9" s="108"/>
      <c r="CW9" s="108"/>
      <c r="CX9" s="108"/>
      <c r="CY9" s="108"/>
      <c r="CZ9" s="108"/>
      <c r="DA9" s="118" t="inlineStr">
        <is>
          <t>一</t>
        </is>
      </c>
      <c r="DB9" s="118" t="inlineStr">
        <is>
          <t>一</t>
        </is>
      </c>
      <c r="DC9" s="118" t="inlineStr">
        <is>
          <t>一</t>
        </is>
      </c>
      <c r="DD9" s="118" t="inlineStr">
        <is>
          <t>一</t>
        </is>
      </c>
      <c r="DE9" s="108"/>
      <c r="DF9" s="108"/>
      <c r="DG9" s="108"/>
      <c r="DH9" s="108"/>
      <c r="DI9" s="108"/>
      <c r="DJ9" s="110"/>
    </row>
    <row r="10" customHeight="true" ht="15.0">
      <c r="A10" s="236" t="inlineStr">
        <is>
          <t>2010301</t>
        </is>
      </c>
      <c r="B10" s="238"/>
      <c r="C10" s="238"/>
      <c r="D10" s="240" t="inlineStr">
        <is>
          <t>行政运行</t>
        </is>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18" t="inlineStr">
        <is>
          <t>一</t>
        </is>
      </c>
      <c r="BO10" s="118" t="inlineStr">
        <is>
          <t>一</t>
        </is>
      </c>
      <c r="BP10" s="118" t="inlineStr">
        <is>
          <t>一</t>
        </is>
      </c>
      <c r="BQ10" s="118" t="inlineStr">
        <is>
          <t>一</t>
        </is>
      </c>
      <c r="BR10" s="118" t="inlineStr">
        <is>
          <t>一</t>
        </is>
      </c>
      <c r="BS10" s="118" t="inlineStr">
        <is>
          <t>一</t>
        </is>
      </c>
      <c r="BT10" s="118" t="inlineStr">
        <is>
          <t>一</t>
        </is>
      </c>
      <c r="BU10" s="118" t="inlineStr">
        <is>
          <t>一</t>
        </is>
      </c>
      <c r="BV10" s="118" t="inlineStr">
        <is>
          <t>一</t>
        </is>
      </c>
      <c r="BW10" s="118" t="inlineStr">
        <is>
          <t>一</t>
        </is>
      </c>
      <c r="BX10" s="118" t="inlineStr">
        <is>
          <t>一</t>
        </is>
      </c>
      <c r="BY10" s="118" t="inlineStr">
        <is>
          <t>一</t>
        </is>
      </c>
      <c r="BZ10" s="118" t="inlineStr">
        <is>
          <t>一</t>
        </is>
      </c>
      <c r="CA10" s="108"/>
      <c r="CB10" s="108"/>
      <c r="CC10" s="108"/>
      <c r="CD10" s="108"/>
      <c r="CE10" s="108"/>
      <c r="CF10" s="108"/>
      <c r="CG10" s="108"/>
      <c r="CH10" s="108"/>
      <c r="CI10" s="108"/>
      <c r="CJ10" s="108"/>
      <c r="CK10" s="108"/>
      <c r="CL10" s="108"/>
      <c r="CM10" s="108"/>
      <c r="CN10" s="108"/>
      <c r="CO10" s="108"/>
      <c r="CP10" s="108"/>
      <c r="CQ10" s="108"/>
      <c r="CR10" s="118" t="inlineStr">
        <is>
          <t>一</t>
        </is>
      </c>
      <c r="CS10" s="118" t="inlineStr">
        <is>
          <t>一</t>
        </is>
      </c>
      <c r="CT10" s="118" t="inlineStr">
        <is>
          <t>一</t>
        </is>
      </c>
      <c r="CU10" s="108"/>
      <c r="CV10" s="108"/>
      <c r="CW10" s="108"/>
      <c r="CX10" s="108"/>
      <c r="CY10" s="108"/>
      <c r="CZ10" s="108"/>
      <c r="DA10" s="118" t="inlineStr">
        <is>
          <t>一</t>
        </is>
      </c>
      <c r="DB10" s="118" t="inlineStr">
        <is>
          <t>一</t>
        </is>
      </c>
      <c r="DC10" s="118" t="inlineStr">
        <is>
          <t>一</t>
        </is>
      </c>
      <c r="DD10" s="118" t="inlineStr">
        <is>
          <t>一</t>
        </is>
      </c>
      <c r="DE10" s="108"/>
      <c r="DF10" s="108"/>
      <c r="DG10" s="108"/>
      <c r="DH10" s="108"/>
      <c r="DI10" s="108"/>
      <c r="DJ10" s="110"/>
    </row>
    <row r="11" customHeight="true" ht="15.0">
      <c r="A11" s="236" t="inlineStr">
        <is>
          <t>2011104</t>
        </is>
      </c>
      <c r="B11" s="238"/>
      <c r="C11" s="238"/>
      <c r="D11" s="240" t="inlineStr">
        <is>
          <t>大案要案查处</t>
        </is>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18" t="inlineStr">
        <is>
          <t>一</t>
        </is>
      </c>
      <c r="BO11" s="118" t="inlineStr">
        <is>
          <t>一</t>
        </is>
      </c>
      <c r="BP11" s="118" t="inlineStr">
        <is>
          <t>一</t>
        </is>
      </c>
      <c r="BQ11" s="118" t="inlineStr">
        <is>
          <t>一</t>
        </is>
      </c>
      <c r="BR11" s="118" t="inlineStr">
        <is>
          <t>一</t>
        </is>
      </c>
      <c r="BS11" s="118" t="inlineStr">
        <is>
          <t>一</t>
        </is>
      </c>
      <c r="BT11" s="118" t="inlineStr">
        <is>
          <t>一</t>
        </is>
      </c>
      <c r="BU11" s="118" t="inlineStr">
        <is>
          <t>一</t>
        </is>
      </c>
      <c r="BV11" s="118" t="inlineStr">
        <is>
          <t>一</t>
        </is>
      </c>
      <c r="BW11" s="118" t="inlineStr">
        <is>
          <t>一</t>
        </is>
      </c>
      <c r="BX11" s="118" t="inlineStr">
        <is>
          <t>一</t>
        </is>
      </c>
      <c r="BY11" s="118" t="inlineStr">
        <is>
          <t>一</t>
        </is>
      </c>
      <c r="BZ11" s="118" t="inlineStr">
        <is>
          <t>一</t>
        </is>
      </c>
      <c r="CA11" s="108"/>
      <c r="CB11" s="108"/>
      <c r="CC11" s="108"/>
      <c r="CD11" s="108"/>
      <c r="CE11" s="108"/>
      <c r="CF11" s="108"/>
      <c r="CG11" s="108"/>
      <c r="CH11" s="108"/>
      <c r="CI11" s="108"/>
      <c r="CJ11" s="108"/>
      <c r="CK11" s="108"/>
      <c r="CL11" s="108"/>
      <c r="CM11" s="108"/>
      <c r="CN11" s="108"/>
      <c r="CO11" s="108"/>
      <c r="CP11" s="108"/>
      <c r="CQ11" s="108"/>
      <c r="CR11" s="118" t="inlineStr">
        <is>
          <t>一</t>
        </is>
      </c>
      <c r="CS11" s="118" t="inlineStr">
        <is>
          <t>一</t>
        </is>
      </c>
      <c r="CT11" s="118" t="inlineStr">
        <is>
          <t>一</t>
        </is>
      </c>
      <c r="CU11" s="108"/>
      <c r="CV11" s="108"/>
      <c r="CW11" s="108"/>
      <c r="CX11" s="108"/>
      <c r="CY11" s="108"/>
      <c r="CZ11" s="108"/>
      <c r="DA11" s="118" t="inlineStr">
        <is>
          <t>一</t>
        </is>
      </c>
      <c r="DB11" s="118" t="inlineStr">
        <is>
          <t>一</t>
        </is>
      </c>
      <c r="DC11" s="118" t="inlineStr">
        <is>
          <t>一</t>
        </is>
      </c>
      <c r="DD11" s="118" t="inlineStr">
        <is>
          <t>一</t>
        </is>
      </c>
      <c r="DE11" s="108"/>
      <c r="DF11" s="108"/>
      <c r="DG11" s="108"/>
      <c r="DH11" s="108"/>
      <c r="DI11" s="108"/>
      <c r="DJ11" s="110"/>
    </row>
    <row r="12" customHeight="true" ht="15.0">
      <c r="A12" s="236" t="inlineStr">
        <is>
          <t>2299999</t>
        </is>
      </c>
      <c r="B12" s="238"/>
      <c r="C12" s="238"/>
      <c r="D12" s="240" t="inlineStr">
        <is>
          <t>其他支出</t>
        </is>
      </c>
      <c r="E12" s="108" t="n">
        <f>'Z05_3 经营支出决算明细表'!F12 + 'Z05_3 经营支出决算明细表'!T12 + 'Z05_3 经营支出决算明细表'!AV12 + 'Z05_3 经营支出决算明细表'!BI12 + 'Z05_3 经营支出决算明细表'!CA12 + 'Z05_3 经营支出决算明细表'!CU12 + 'Z05_3 经营支出决算明细表'!DE12</f>
        <v>0.0</v>
      </c>
      <c r="F12" s="108" t="n">
        <f>('Z05_3 经营支出决算明细表'!G12+'Z05_3 经营支出决算明细表'!H12+'Z05_3 经营支出决算明细表'!I12+'Z05_3 经营支出决算明细表'!J12+'Z05_3 经营支出决算明细表'!K12+'Z05_3 经营支出决算明细表'!L12+'Z05_3 经营支出决算明细表'!M12+'Z05_3 经营支出决算明细表'!N12+'Z05_3 经营支出决算明细表'!O12+'Z05_3 经营支出决算明细表'!P12+'Z05_3 经营支出决算明细表'!Q12+'Z05_3 经营支出决算明细表'!R12+'Z05_3 经营支出决算明细表'!S12)</f>
        <v>0.0</v>
      </c>
      <c r="G12" s="108"/>
      <c r="H12" s="108"/>
      <c r="I12" s="108"/>
      <c r="J12" s="108"/>
      <c r="K12" s="108"/>
      <c r="L12" s="108"/>
      <c r="M12" s="108"/>
      <c r="N12" s="108"/>
      <c r="O12" s="108"/>
      <c r="P12" s="108"/>
      <c r="Q12" s="108"/>
      <c r="R12" s="108"/>
      <c r="S12" s="108"/>
      <c r="T12" s="108" t="n">
        <f>('Z05_3 经营支出决算明细表'!U12+'Z05_3 经营支出决算明细表'!V12+'Z05_3 经营支出决算明细表'!W12+'Z05_3 经营支出决算明细表'!X12+'Z05_3 经营支出决算明细表'!Y12+'Z05_3 经营支出决算明细表'!Z12+'Z05_3 经营支出决算明细表'!AA12+'Z05_3 经营支出决算明细表'!AB12+'Z05_3 经营支出决算明细表'!AC12+'Z05_3 经营支出决算明细表'!AD12+'Z05_3 经营支出决算明细表'!AE12+'Z05_3 经营支出决算明细表'!AF12+'Z05_3 经营支出决算明细表'!AG12+'Z05_3 经营支出决算明细表'!AH12+'Z05_3 经营支出决算明细表'!AI12+'Z05_3 经营支出决算明细表'!AJ12+'Z05_3 经营支出决算明细表'!AK12+'Z05_3 经营支出决算明细表'!AL12+'Z05_3 经营支出决算明细表'!AM12+'Z05_3 经营支出决算明细表'!AN12+'Z05_3 经营支出决算明细表'!AO12+'Z05_3 经营支出决算明细表'!AP12+'Z05_3 经营支出决算明细表'!AQ12+'Z05_3 经营支出决算明细表'!AR12+'Z05_3 经营支出决算明细表'!AS12+'Z05_3 经营支出决算明细表'!AT12+'Z05_3 经营支出决算明细表'!AU12)</f>
        <v>0.0</v>
      </c>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t="n">
        <f>('Z05_3 经营支出决算明细表'!AW12+'Z05_3 经营支出决算明细表'!AX12+'Z05_3 经营支出决算明细表'!AY12+'Z05_3 经营支出决算明细表'!AZ12+'Z05_3 经营支出决算明细表'!BA12+'Z05_3 经营支出决算明细表'!BB12+'Z05_3 经营支出决算明细表'!BC12+'Z05_3 经营支出决算明细表'!BD12+'Z05_3 经营支出决算明细表'!BE12+'Z05_3 经营支出决算明细表'!BF12+'Z05_3 经营支出决算明细表'!BG12+'Z05_3 经营支出决算明细表'!BH12)</f>
        <v>0.0</v>
      </c>
      <c r="AW12" s="108"/>
      <c r="AX12" s="108"/>
      <c r="AY12" s="108"/>
      <c r="AZ12" s="108"/>
      <c r="BA12" s="108"/>
      <c r="BB12" s="108"/>
      <c r="BC12" s="108"/>
      <c r="BD12" s="108"/>
      <c r="BE12" s="108"/>
      <c r="BF12" s="108"/>
      <c r="BG12" s="108"/>
      <c r="BH12" s="108"/>
      <c r="BI12" s="108" t="n">
        <f>('Z05_3 经营支出决算明细表'!BJ12+'Z05_3 经营支出决算明细表'!BK12+'Z05_3 经营支出决算明细表'!BL12+'Z05_3 经营支出决算明细表'!BM12)</f>
        <v>0.0</v>
      </c>
      <c r="BJ12" s="108"/>
      <c r="BK12" s="108"/>
      <c r="BL12" s="108"/>
      <c r="BM12" s="108"/>
      <c r="BN12" s="118" t="inlineStr">
        <is>
          <t>一</t>
        </is>
      </c>
      <c r="BO12" s="118" t="inlineStr">
        <is>
          <t>一</t>
        </is>
      </c>
      <c r="BP12" s="118" t="inlineStr">
        <is>
          <t>一</t>
        </is>
      </c>
      <c r="BQ12" s="118" t="inlineStr">
        <is>
          <t>一</t>
        </is>
      </c>
      <c r="BR12" s="118" t="inlineStr">
        <is>
          <t>一</t>
        </is>
      </c>
      <c r="BS12" s="118" t="inlineStr">
        <is>
          <t>一</t>
        </is>
      </c>
      <c r="BT12" s="118" t="inlineStr">
        <is>
          <t>一</t>
        </is>
      </c>
      <c r="BU12" s="118" t="inlineStr">
        <is>
          <t>一</t>
        </is>
      </c>
      <c r="BV12" s="118" t="inlineStr">
        <is>
          <t>一</t>
        </is>
      </c>
      <c r="BW12" s="118" t="inlineStr">
        <is>
          <t>一</t>
        </is>
      </c>
      <c r="BX12" s="118" t="inlineStr">
        <is>
          <t>一</t>
        </is>
      </c>
      <c r="BY12" s="118" t="inlineStr">
        <is>
          <t>一</t>
        </is>
      </c>
      <c r="BZ12" s="118" t="inlineStr">
        <is>
          <t>一</t>
        </is>
      </c>
      <c r="CA12" s="108" t="n">
        <f>('Z05_3 经营支出决算明细表'!CB12+'Z05_3 经营支出决算明细表'!CC12+'Z05_3 经营支出决算明细表'!CD12+'Z05_3 经营支出决算明细表'!CE12+'Z05_3 经营支出决算明细表'!CF12+'Z05_3 经营支出决算明细表'!CG12+'Z05_3 经营支出决算明细表'!CH12+'Z05_3 经营支出决算明细表'!CI12+'Z05_3 经营支出决算明细表'!CJ12+'Z05_3 经营支出决算明细表'!CK12+'Z05_3 经营支出决算明细表'!CL12+'Z05_3 经营支出决算明细表'!CM12+'Z05_3 经营支出决算明细表'!CN12+'Z05_3 经营支出决算明细表'!CO12+'Z05_3 经营支出决算明细表'!CP12+'Z05_3 经营支出决算明细表'!CQ12)</f>
        <v>0.0</v>
      </c>
      <c r="CB12" s="108"/>
      <c r="CC12" s="108"/>
      <c r="CD12" s="108"/>
      <c r="CE12" s="108"/>
      <c r="CF12" s="108"/>
      <c r="CG12" s="108"/>
      <c r="CH12" s="108"/>
      <c r="CI12" s="108"/>
      <c r="CJ12" s="108"/>
      <c r="CK12" s="108"/>
      <c r="CL12" s="108"/>
      <c r="CM12" s="108"/>
      <c r="CN12" s="108"/>
      <c r="CO12" s="108"/>
      <c r="CP12" s="108"/>
      <c r="CQ12" s="108"/>
      <c r="CR12" s="118" t="inlineStr">
        <is>
          <t>一</t>
        </is>
      </c>
      <c r="CS12" s="118" t="inlineStr">
        <is>
          <t>一</t>
        </is>
      </c>
      <c r="CT12" s="118" t="inlineStr">
        <is>
          <t>一</t>
        </is>
      </c>
      <c r="CU12" s="108" t="n">
        <f>('Z05_3 经营支出决算明细表'!CV12+'Z05_3 经营支出决算明细表'!CW12+'Z05_3 经营支出决算明细表'!CX12+'Z05_3 经营支出决算明细表'!CY12+'Z05_3 经营支出决算明细表'!CZ12)</f>
        <v>0.0</v>
      </c>
      <c r="CV12" s="108"/>
      <c r="CW12" s="108"/>
      <c r="CX12" s="108"/>
      <c r="CY12" s="108"/>
      <c r="CZ12" s="108"/>
      <c r="DA12" s="118" t="inlineStr">
        <is>
          <t>一</t>
        </is>
      </c>
      <c r="DB12" s="118" t="inlineStr">
        <is>
          <t>一</t>
        </is>
      </c>
      <c r="DC12" s="118" t="inlineStr">
        <is>
          <t>一</t>
        </is>
      </c>
      <c r="DD12" s="118" t="inlineStr">
        <is>
          <t>一</t>
        </is>
      </c>
      <c r="DE12" s="108" t="n">
        <f>('Z05_3 经营支出决算明细表'!DF12+'Z05_3 经营支出决算明细表'!DG12+'Z05_3 经营支出决算明细表'!DH12+'Z05_3 经营支出决算明细表'!DI12+'Z05_3 经营支出决算明细表'!DJ12)</f>
        <v>0.0</v>
      </c>
      <c r="DF12" s="108"/>
      <c r="DG12" s="108"/>
      <c r="DH12" s="108"/>
      <c r="DI12" s="108"/>
      <c r="DJ12" s="110"/>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42" t="inlineStr">
        <is>
          <t>资金来源</t>
        </is>
      </c>
      <c r="L1" s="150"/>
      <c r="M1" s="150"/>
      <c r="N1" s="150"/>
      <c r="O1" s="150"/>
      <c r="P1" s="150"/>
      <c r="Q1" s="244" t="inlineStr">
        <is>
          <t>支出数</t>
        </is>
      </c>
      <c r="R1" s="150"/>
      <c r="S1" s="150"/>
      <c r="T1" s="152" t="inlineStr">
        <is>
          <t>使用非财政拨款结余和专用结余</t>
        </is>
      </c>
      <c r="U1" s="152" t="inlineStr">
        <is>
          <t>结余分配</t>
        </is>
      </c>
      <c r="V1" s="148" t="inlineStr">
        <is>
          <t>年末结转和结余</t>
        </is>
      </c>
      <c r="W1" s="150"/>
      <c r="X1" s="24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44" t="inlineStr">
        <is>
          <t>其中：财政拨款结转和结余</t>
        </is>
      </c>
      <c r="X2" s="24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4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50" t="inlineStr">
        <is>
          <t>—</t>
        </is>
      </c>
      <c r="F6" s="250" t="inlineStr">
        <is>
          <t>—</t>
        </is>
      </c>
      <c r="G6" s="250" t="inlineStr">
        <is>
          <t>—</t>
        </is>
      </c>
      <c r="H6" s="250" t="inlineStr">
        <is>
          <t>—</t>
        </is>
      </c>
      <c r="I6" s="250" t="inlineStr">
        <is>
          <t>—</t>
        </is>
      </c>
      <c r="J6" s="28" t="inlineStr">
        <is>
          <t>—</t>
        </is>
      </c>
      <c r="K6" s="24" t="n">
        <f>'Z06 项目支出分项目收入支出决算表'!L6 + 'Z06 项目支出分项目收入支出决算表'!N6 + 'Z06 项目支出分项目收入支出决算表'!P6</f>
        <v>1385029.35</v>
      </c>
      <c r="L6" s="24" t="n">
        <f>SUM('Z06 项目支出分项目收入支出决算表'!L7)</f>
        <v>0.0</v>
      </c>
      <c r="M6" s="24" t="n">
        <f>SUM('Z06 项目支出分项目收入支出决算表'!M7)</f>
        <v>0.0</v>
      </c>
      <c r="N6" s="24" t="n">
        <f>SUM('Z06 项目支出分项目收入支出决算表'!N7)</f>
        <v>1385029.35</v>
      </c>
      <c r="O6" s="24" t="n">
        <f>SUM('Z06 项目支出分项目收入支出决算表'!O7)</f>
        <v>0.0</v>
      </c>
      <c r="P6" s="24" t="n">
        <f>SUM('Z06 项目支出分项目收入支出决算表'!P7)</f>
        <v>0.0</v>
      </c>
      <c r="Q6" s="24" t="n">
        <f>'Z06 项目支出分项目收入支出决算表'!R6 + 'Z06 项目支出分项目收入支出决算表'!S6</f>
        <v>1385029.35</v>
      </c>
      <c r="R6" s="24" t="n">
        <f>SUM('Z06 项目支出分项目收入支出决算表'!R7)</f>
        <v>1385029.35</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2011102</t>
        </is>
      </c>
      <c r="B7" s="174"/>
      <c r="C7" s="174"/>
      <c r="D7" s="172" t="inlineStr">
        <is>
          <t>专案组办案专项经费</t>
        </is>
      </c>
      <c r="E7" s="172"/>
      <c r="F7" s="172" t="inlineStr">
        <is>
          <t>特定目标类</t>
        </is>
      </c>
      <c r="G7" s="172"/>
      <c r="H7" s="172"/>
      <c r="I7" s="200" t="inlineStr">
        <is>
          <t>非基建项目</t>
        </is>
      </c>
      <c r="J7" s="172" t="inlineStr">
        <is>
          <t>否</t>
        </is>
      </c>
      <c r="K7" s="24" t="n">
        <v>596095.0</v>
      </c>
      <c r="L7" s="24" t="n">
        <v>0.0</v>
      </c>
      <c r="M7" s="24" t="n">
        <v>0.0</v>
      </c>
      <c r="N7" s="24" t="n">
        <v>596095.0</v>
      </c>
      <c r="O7" s="24" t="n">
        <v>0.0</v>
      </c>
      <c r="P7" s="24" t="n">
        <v>0.0</v>
      </c>
      <c r="Q7" s="24" t="n">
        <v>596095.0</v>
      </c>
      <c r="R7" s="24" t="n">
        <v>596095.0</v>
      </c>
      <c r="S7" s="24" t="n">
        <v>0.0</v>
      </c>
      <c r="T7" s="24" t="n">
        <v>0.0</v>
      </c>
      <c r="U7" s="24" t="n">
        <v>0.0</v>
      </c>
      <c r="V7" s="24" t="n">
        <v>0.0</v>
      </c>
      <c r="W7" s="24" t="n">
        <v>0.0</v>
      </c>
      <c r="X7" s="24" t="n">
        <v>0.0</v>
      </c>
      <c r="Y7" s="26" t="n">
        <v>0.0</v>
      </c>
    </row>
    <row r="8" customHeight="true" ht="15.0">
      <c r="A8" s="172" t="inlineStr">
        <is>
          <t>2011104</t>
        </is>
      </c>
      <c r="B8" s="174"/>
      <c r="C8" s="174"/>
      <c r="D8" s="172" t="inlineStr">
        <is>
          <t>办案业务专项经费</t>
        </is>
      </c>
      <c r="E8" s="172"/>
      <c r="F8" s="172" t="inlineStr">
        <is>
          <t>特定目标类</t>
        </is>
      </c>
      <c r="G8" s="172"/>
      <c r="H8" s="172"/>
      <c r="I8" s="200" t="inlineStr">
        <is>
          <t>非基建项目</t>
        </is>
      </c>
      <c r="J8" s="172" t="inlineStr">
        <is>
          <t>否</t>
        </is>
      </c>
      <c r="K8" s="24" t="n">
        <v>187132.0</v>
      </c>
      <c r="L8" s="24" t="n">
        <v>0.0</v>
      </c>
      <c r="M8" s="24" t="n">
        <v>0.0</v>
      </c>
      <c r="N8" s="24" t="n">
        <v>187132.0</v>
      </c>
      <c r="O8" s="24" t="n">
        <v>0.0</v>
      </c>
      <c r="P8" s="24" t="n">
        <v>0.0</v>
      </c>
      <c r="Q8" s="24" t="n">
        <v>187132.0</v>
      </c>
      <c r="R8" s="24" t="n">
        <v>187132.0</v>
      </c>
      <c r="S8" s="24" t="n">
        <v>0.0</v>
      </c>
      <c r="T8" s="24" t="n">
        <v>0.0</v>
      </c>
      <c r="U8" s="24" t="n">
        <v>0.0</v>
      </c>
      <c r="V8" s="24" t="n">
        <v>0.0</v>
      </c>
      <c r="W8" s="24" t="n">
        <v>0.0</v>
      </c>
      <c r="X8" s="24" t="n">
        <v>0.0</v>
      </c>
      <c r="Y8" s="26" t="n">
        <v>0.0</v>
      </c>
    </row>
    <row r="9" customHeight="true" ht="15.0">
      <c r="A9" s="172" t="inlineStr">
        <is>
          <t>2011199</t>
        </is>
      </c>
      <c r="B9" s="174"/>
      <c r="C9" s="174"/>
      <c r="D9" s="172" t="inlineStr">
        <is>
          <t>专项整治工作经费、廉政宣传教育专项经费</t>
        </is>
      </c>
      <c r="E9" s="172"/>
      <c r="F9" s="172" t="inlineStr">
        <is>
          <t>特定目标类</t>
        </is>
      </c>
      <c r="G9" s="172"/>
      <c r="H9" s="172"/>
      <c r="I9" s="200" t="inlineStr">
        <is>
          <t>非基建项目</t>
        </is>
      </c>
      <c r="J9" s="172" t="inlineStr">
        <is>
          <t>否</t>
        </is>
      </c>
      <c r="K9" s="24" t="n">
        <f>'Z06 项目支出分项目收入支出决算表'!L9 + 'Z06 项目支出分项目收入支出决算表'!N9 + 'Z06 项目支出分项目收入支出决算表'!P9</f>
        <v>601802.35</v>
      </c>
      <c r="L9" s="24" t="n">
        <v>0.0</v>
      </c>
      <c r="M9" s="24" t="n">
        <v>0.0</v>
      </c>
      <c r="N9" s="24" t="n">
        <v>601802.35</v>
      </c>
      <c r="O9" s="24" t="n">
        <v>0.0</v>
      </c>
      <c r="P9" s="24" t="n">
        <v>0.0</v>
      </c>
      <c r="Q9" s="24" t="n">
        <f>'Z06 项目支出分项目收入支出决算表'!R9 + 'Z06 项目支出分项目收入支出决算表'!S9</f>
        <v>601802.35</v>
      </c>
      <c r="R9" s="24" t="n">
        <v>601802.35</v>
      </c>
      <c r="S9" s="24" t="n">
        <v>0.0</v>
      </c>
      <c r="T9" s="24" t="n">
        <v>0.0</v>
      </c>
      <c r="U9" s="24" t="n">
        <v>0.0</v>
      </c>
      <c r="V9" s="24" t="n">
        <f>'Z06 项目支出分项目收入支出决算表'!K9 - 'Z06 项目支出分项目收入支出决算表'!Q9 + 'Z06 项目支出分项目收入支出决算表'!T9 - 'Z06 项目支出分项目收入支出决算表'!U9</f>
        <v>0.0</v>
      </c>
      <c r="W9" s="24" t="n">
        <f>'Z06 项目支出分项目收入支出决算表'!X9 + 'Z06 项目支出分项目收入支出决算表'!Y9</f>
        <v>0.0</v>
      </c>
      <c r="X9" s="24" t="n">
        <v>0.0</v>
      </c>
      <c r="Y9" s="26"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F7:F9" allowBlank="true" errorStyle="stop">
      <formula1>HIDDENSHEETNAME!$O$2:$O$3</formula1>
    </dataValidation>
    <dataValidation type="list" sqref="I7:I9"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44" t="inlineStr">
        <is>
          <t>年初结转和结余</t>
        </is>
      </c>
      <c r="F1" s="150"/>
      <c r="G1" s="150"/>
      <c r="H1" s="244" t="inlineStr">
        <is>
          <t>本年收入</t>
        </is>
      </c>
      <c r="I1" s="150"/>
      <c r="J1" s="150"/>
      <c r="K1" s="156" t="inlineStr">
        <is>
          <t>本年支出</t>
        </is>
      </c>
      <c r="L1" s="150"/>
      <c r="M1" s="150"/>
      <c r="N1" s="150"/>
      <c r="O1" s="150"/>
      <c r="P1" s="156" t="inlineStr">
        <is>
          <t>年末结转和结余</t>
        </is>
      </c>
      <c r="Q1" s="150"/>
      <c r="R1" s="150"/>
      <c r="S1" s="24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44" t="inlineStr">
        <is>
          <t>基本支出</t>
        </is>
      </c>
      <c r="M2" s="150"/>
      <c r="N2" s="150"/>
      <c r="O2" s="162" t="inlineStr">
        <is>
          <t>项目支出</t>
        </is>
      </c>
      <c r="P2" s="162" t="inlineStr">
        <is>
          <t>合计</t>
        </is>
      </c>
      <c r="Q2" s="162" t="inlineStr">
        <is>
          <t>基本支出结转</t>
        </is>
      </c>
      <c r="R2" s="244" t="inlineStr">
        <is>
          <t>项目支出结转和结余</t>
        </is>
      </c>
      <c r="S2" s="24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4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2462052.85</v>
      </c>
      <c r="I6" s="24" t="n">
        <f>SUM('Z07 一般公共预算财政拨款收入支出决算表'!I7)</f>
        <v>1077023.5</v>
      </c>
      <c r="J6" s="24" t="n">
        <f>SUM('Z07 一般公共预算财政拨款收入支出决算表'!J7)</f>
        <v>1385029.35</v>
      </c>
      <c r="K6" s="24" t="n">
        <f>'Z07 一般公共预算财政拨款收入支出决算表'!L6 + 'Z07 一般公共预算财政拨款收入支出决算表'!O6</f>
        <v>2462052.85</v>
      </c>
      <c r="L6" s="24" t="n">
        <f>'Z07 一般公共预算财政拨款收入支出决算表'!M6 + 'Z07 一般公共预算财政拨款收入支出决算表'!N6</f>
        <v>1077023.5</v>
      </c>
      <c r="M6" s="24" t="n">
        <f>SUM('Z07 一般公共预算财政拨款收入支出决算表'!M7)</f>
        <v>910776.0</v>
      </c>
      <c r="N6" s="24" t="n">
        <f>SUM('Z07 一般公共预算财政拨款收入支出决算表'!N7)</f>
        <v>166247.5</v>
      </c>
      <c r="O6" s="24" t="n">
        <f>SUM('Z07 一般公共预算财政拨款收入支出决算表'!O7)</f>
        <v>1385029.35</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2011101</t>
        </is>
      </c>
      <c r="B7" s="174"/>
      <c r="C7" s="174"/>
      <c r="D7" s="30" t="inlineStr">
        <is>
          <t>行政运行</t>
        </is>
      </c>
      <c r="E7" s="24" t="n">
        <v>0.0</v>
      </c>
      <c r="F7" s="24" t="n">
        <v>0.0</v>
      </c>
      <c r="G7" s="24" t="n">
        <v>0.0</v>
      </c>
      <c r="H7" s="24" t="n">
        <v>1077023.5</v>
      </c>
      <c r="I7" s="24" t="n">
        <v>1077023.5</v>
      </c>
      <c r="J7" s="24" t="n">
        <v>0.0</v>
      </c>
      <c r="K7" s="24" t="n">
        <v>1077023.5</v>
      </c>
      <c r="L7" s="24" t="n">
        <v>1077023.5</v>
      </c>
      <c r="M7" s="24" t="n">
        <v>910776.0</v>
      </c>
      <c r="N7" s="24" t="n">
        <v>166247.5</v>
      </c>
      <c r="O7" s="24" t="n">
        <v>0.0</v>
      </c>
      <c r="P7" s="24" t="n">
        <v>0.0</v>
      </c>
      <c r="Q7" s="24" t="n">
        <v>0.0</v>
      </c>
      <c r="R7" s="24" t="n">
        <v>0.0</v>
      </c>
      <c r="S7" s="24" t="n">
        <v>0.0</v>
      </c>
      <c r="T7" s="26" t="n">
        <v>0.0</v>
      </c>
    </row>
    <row r="8" customHeight="true" ht="15.0">
      <c r="A8" s="172" t="inlineStr">
        <is>
          <t>2011102</t>
        </is>
      </c>
      <c r="B8" s="174"/>
      <c r="C8" s="174"/>
      <c r="D8" s="30" t="inlineStr">
        <is>
          <t>一般行政管理事务</t>
        </is>
      </c>
      <c r="E8" s="24" t="n">
        <v>0.0</v>
      </c>
      <c r="F8" s="24" t="n">
        <v>0.0</v>
      </c>
      <c r="G8" s="24" t="n">
        <v>0.0</v>
      </c>
      <c r="H8" s="24" t="n">
        <v>596095.0</v>
      </c>
      <c r="I8" s="24" t="n">
        <v>0.0</v>
      </c>
      <c r="J8" s="24" t="n">
        <v>596095.0</v>
      </c>
      <c r="K8" s="24" t="n">
        <v>596095.0</v>
      </c>
      <c r="L8" s="24" t="n">
        <v>0.0</v>
      </c>
      <c r="M8" s="24" t="n">
        <v>0.0</v>
      </c>
      <c r="N8" s="24" t="n">
        <v>0.0</v>
      </c>
      <c r="O8" s="24" t="n">
        <v>596095.0</v>
      </c>
      <c r="P8" s="24" t="n">
        <v>0.0</v>
      </c>
      <c r="Q8" s="24" t="n">
        <v>0.0</v>
      </c>
      <c r="R8" s="24" t="n">
        <v>0.0</v>
      </c>
      <c r="S8" s="24" t="n">
        <v>0.0</v>
      </c>
      <c r="T8" s="26" t="n">
        <v>0.0</v>
      </c>
    </row>
    <row r="9" customHeight="true" ht="15.0">
      <c r="A9" s="172" t="inlineStr">
        <is>
          <t>2011104</t>
        </is>
      </c>
      <c r="B9" s="174"/>
      <c r="C9" s="174"/>
      <c r="D9" s="30" t="inlineStr">
        <is>
          <t>大案要案查处</t>
        </is>
      </c>
      <c r="E9" s="24" t="n">
        <v>0.0</v>
      </c>
      <c r="F9" s="24" t="n">
        <v>0.0</v>
      </c>
      <c r="G9" s="24" t="n">
        <v>0.0</v>
      </c>
      <c r="H9" s="24" t="n">
        <v>187132.0</v>
      </c>
      <c r="I9" s="24" t="n">
        <v>0.0</v>
      </c>
      <c r="J9" s="24" t="n">
        <v>187132.0</v>
      </c>
      <c r="K9" s="24" t="n">
        <v>187132.0</v>
      </c>
      <c r="L9" s="24" t="n">
        <v>0.0</v>
      </c>
      <c r="M9" s="24" t="n">
        <v>0.0</v>
      </c>
      <c r="N9" s="24" t="n">
        <v>0.0</v>
      </c>
      <c r="O9" s="24" t="n">
        <v>187132.0</v>
      </c>
      <c r="P9" s="24" t="n">
        <v>0.0</v>
      </c>
      <c r="Q9" s="24" t="n">
        <v>0.0</v>
      </c>
      <c r="R9" s="24" t="n">
        <v>0.0</v>
      </c>
      <c r="S9" s="24" t="n">
        <v>0.0</v>
      </c>
      <c r="T9" s="26" t="n">
        <v>0.0</v>
      </c>
    </row>
    <row r="10" customHeight="true" ht="15.0">
      <c r="A10" s="172" t="inlineStr">
        <is>
          <t>2011199</t>
        </is>
      </c>
      <c r="B10" s="174"/>
      <c r="C10" s="174"/>
      <c r="D10" s="30" t="inlineStr">
        <is>
          <t>其他纪检监察事务支出</t>
        </is>
      </c>
      <c r="E10" s="24" t="n">
        <f>'Z07 一般公共预算财政拨款收入支出决算表'!F10 + 'Z07 一般公共预算财政拨款收入支出决算表'!G10</f>
        <v>0.0</v>
      </c>
      <c r="F10" s="24" t="n">
        <v>0.0</v>
      </c>
      <c r="G10" s="24" t="n">
        <v>0.0</v>
      </c>
      <c r="H10" s="24" t="n">
        <f>'Z07 一般公共预算财政拨款收入支出决算表'!I10 + 'Z07 一般公共预算财政拨款收入支出决算表'!J10</f>
        <v>601802.35</v>
      </c>
      <c r="I10" s="24" t="n">
        <v>0.0</v>
      </c>
      <c r="J10" s="24" t="n">
        <v>601802.35</v>
      </c>
      <c r="K10" s="24" t="n">
        <f>'Z07 一般公共预算财政拨款收入支出决算表'!L10 + 'Z07 一般公共预算财政拨款收入支出决算表'!O10</f>
        <v>601802.35</v>
      </c>
      <c r="L10" s="24" t="n">
        <f>'Z07 一般公共预算财政拨款收入支出决算表'!M10 + 'Z07 一般公共预算财政拨款收入支出决算表'!N10</f>
        <v>0.0</v>
      </c>
      <c r="M10" s="24" t="n">
        <f>'Z07 一般公共预算财政拨款收入支出决算表'!M10</f>
        <v>0.0</v>
      </c>
      <c r="N10" s="24" t="n">
        <f>'Z07 一般公共预算财政拨款收入支出决算表'!N10</f>
        <v>0.0</v>
      </c>
      <c r="O10" s="24" t="n">
        <f>'Z07 一般公共预算财政拨款收入支出决算表'!O10</f>
        <v>601802.35</v>
      </c>
      <c r="P10" s="24" t="n">
        <f>'Z07 一般公共预算财政拨款收入支出决算表'!Q10 + 'Z07 一般公共预算财政拨款收入支出决算表'!R10</f>
        <v>0.0</v>
      </c>
      <c r="Q10" s="24" t="n">
        <f>'Z07 一般公共预算财政拨款收入支出决算表'!F10 + 'Z07 一般公共预算财政拨款收入支出决算表'!I10 - 'Z07 一般公共预算财政拨款收入支出决算表'!L10</f>
        <v>0.0</v>
      </c>
      <c r="R10" s="24" t="n">
        <f>'Z07 一般公共预算财政拨款收入支出决算表'!S10 + 'Z07 一般公共预算财政拨款收入支出决算表'!T10</f>
        <v>0.0</v>
      </c>
      <c r="S10" s="24" t="n">
        <v>0.0</v>
      </c>
      <c r="T10" s="26" t="n">
        <v>0.0</v>
      </c>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2462052.85</v>
      </c>
      <c r="F6" s="24" t="n">
        <f>SUM('Z08 一般公共预算财政拨款支出决算明细表'!F7)</f>
        <v>910776.0</v>
      </c>
      <c r="G6" s="24" t="n">
        <f>SUM('Z08 一般公共预算财政拨款支出决算明细表'!G7)</f>
        <v>294468.0</v>
      </c>
      <c r="H6" s="24" t="n">
        <f>SUM('Z08 一般公共预算财政拨款支出决算明细表'!H7)</f>
        <v>173892.0</v>
      </c>
      <c r="I6" s="24" t="n">
        <f>SUM('Z08 一般公共预算财政拨款支出决算明细表'!I7)</f>
        <v>0.0</v>
      </c>
      <c r="J6" s="24" t="n">
        <f>SUM('Z08 一般公共预算财政拨款支出决算明细表'!J7)</f>
        <v>0.0</v>
      </c>
      <c r="K6" s="24" t="n">
        <f>SUM('Z08 一般公共预算财政拨款支出决算明细表'!K7)</f>
        <v>283860.0</v>
      </c>
      <c r="L6" s="24" t="n">
        <f>SUM('Z08 一般公共预算财政拨款支出决算明细表'!L7)</f>
        <v>37389.44</v>
      </c>
      <c r="M6" s="24" t="n">
        <f>SUM('Z08 一般公共预算财政拨款支出决算明细表'!M7)</f>
        <v>18324.24</v>
      </c>
      <c r="N6" s="24" t="n">
        <f>SUM('Z08 一般公共预算财政拨款支出决算明细表'!N7)</f>
        <v>9378.32</v>
      </c>
      <c r="O6" s="24" t="n">
        <f>SUM('Z08 一般公共预算财政拨款支出决算明细表'!O7)</f>
        <v>0.0</v>
      </c>
      <c r="P6" s="24" t="n">
        <f>SUM('Z08 一般公共预算财政拨款支出决算明细表'!P7)</f>
        <v>0.0</v>
      </c>
      <c r="Q6" s="24" t="n">
        <f>SUM('Z08 一般公共预算财政拨款支出决算明细表'!Q7)</f>
        <v>53864.0</v>
      </c>
      <c r="R6" s="24" t="n">
        <f>SUM('Z08 一般公共预算财政拨款支出决算明细表'!R7)</f>
        <v>0.0</v>
      </c>
      <c r="S6" s="24" t="n">
        <f>SUM('Z08 一般公共预算财政拨款支出决算明细表'!S7)</f>
        <v>39600.0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1342076.85</v>
      </c>
      <c r="U6" s="24" t="n">
        <f>SUM('Z08 一般公共预算财政拨款支出决算明细表'!U7)</f>
        <v>90198.95</v>
      </c>
      <c r="V6" s="24" t="n">
        <f>SUM('Z08 一般公共预算财政拨款支出决算明细表'!V7)</f>
        <v>14000.0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18100.0</v>
      </c>
      <c r="AB6" s="24" t="n">
        <f>SUM('Z08 一般公共预算财政拨款支出决算明细表'!AB7)</f>
        <v>0.0</v>
      </c>
      <c r="AC6" s="24" t="n">
        <f>SUM('Z08 一般公共预算财政拨款支出决算明细表'!AC7)</f>
        <v>0.0</v>
      </c>
      <c r="AD6" s="24" t="n">
        <f>SUM('Z08 一般公共预算财政拨款支出决算明细表'!AD7)</f>
        <v>60779.9</v>
      </c>
      <c r="AE6" s="24" t="n">
        <f>SUM('Z08 一般公共预算财政拨款支出决算明细表'!AE7)</f>
        <v>0.0</v>
      </c>
      <c r="AF6" s="24" t="n">
        <f>SUM('Z08 一般公共预算财政拨款支出决算明细表'!AF7)</f>
        <v>50000.0</v>
      </c>
      <c r="AG6" s="24" t="n">
        <f>SUM('Z08 一般公共预算财政拨款支出决算明细表'!AG7)</f>
        <v>1526.0</v>
      </c>
      <c r="AH6" s="24" t="n">
        <f>SUM('Z08 一般公共预算财政拨款支出决算明细表'!AH7)</f>
        <v>0.0</v>
      </c>
      <c r="AI6" s="24" t="n">
        <f>SUM('Z08 一般公共预算财政拨款支出决算明细表'!AI7)</f>
        <v>0.0</v>
      </c>
      <c r="AJ6" s="24" t="n">
        <f>SUM('Z08 一般公共预算财政拨款支出决算明细表'!AJ7)</f>
        <v>587.0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10000.0</v>
      </c>
      <c r="AO6" s="24" t="n">
        <f>SUM('Z08 一般公共预算财政拨款支出决算明细表'!AO7)</f>
        <v>943660.0</v>
      </c>
      <c r="AP6" s="24" t="n">
        <f>SUM('Z08 一般公共预算财政拨款支出决算明细表'!AP7)</f>
        <v>60000.0</v>
      </c>
      <c r="AQ6" s="24" t="n">
        <f>SUM('Z08 一般公共预算财政拨款支出决算明细表'!AQ7)</f>
        <v>0.0</v>
      </c>
      <c r="AR6" s="24" t="n">
        <f>SUM('Z08 一般公共预算财政拨款支出决算明细表'!AR7)</f>
        <v>0.0</v>
      </c>
      <c r="AS6" s="24" t="n">
        <f>SUM('Z08 一般公共预算财政拨款支出决算明细表'!AS7)</f>
        <v>55760.0</v>
      </c>
      <c r="AT6" s="24" t="n">
        <f>SUM('Z08 一般公共预算财政拨款支出决算明细表'!AT7)</f>
        <v>0.0</v>
      </c>
      <c r="AU6" s="24" t="n">
        <f>SUM('Z08 一般公共预算财政拨款支出决算明细表'!AU7)</f>
        <v>37465.0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209200.0</v>
      </c>
      <c r="CB6" s="24" t="n">
        <f>SUM('Z08 一般公共预算财政拨款支出决算明细表'!CB7)</f>
        <v>0.0</v>
      </c>
      <c r="CC6" s="24" t="n">
        <f>SUM('Z08 一般公共预算财政拨款支出决算明细表'!CC7)</f>
        <v>6600.0</v>
      </c>
      <c r="CD6" s="24" t="n">
        <f>SUM('Z08 一般公共预算财政拨款支出决算明细表'!CD7)</f>
        <v>202600.0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2011101</t>
        </is>
      </c>
      <c r="B7" s="174"/>
      <c r="C7" s="174"/>
      <c r="D7" s="30" t="inlineStr">
        <is>
          <t>行政运行</t>
        </is>
      </c>
      <c r="E7" s="24" t="n">
        <v>1077023.5</v>
      </c>
      <c r="F7" s="24" t="n">
        <v>910776.0</v>
      </c>
      <c r="G7" s="24" t="n">
        <v>294468.0</v>
      </c>
      <c r="H7" s="24" t="n">
        <v>173892.0</v>
      </c>
      <c r="I7" s="24" t="n">
        <v>0.0</v>
      </c>
      <c r="J7" s="24" t="n">
        <v>0.0</v>
      </c>
      <c r="K7" s="24" t="n">
        <v>283860.0</v>
      </c>
      <c r="L7" s="24" t="n">
        <v>37389.44</v>
      </c>
      <c r="M7" s="24" t="n">
        <v>18324.24</v>
      </c>
      <c r="N7" s="24" t="n">
        <v>9378.32</v>
      </c>
      <c r="O7" s="24" t="n">
        <v>0.0</v>
      </c>
      <c r="P7" s="24" t="n">
        <v>0.0</v>
      </c>
      <c r="Q7" s="24" t="n">
        <v>53864.0</v>
      </c>
      <c r="R7" s="24" t="n">
        <v>0.0</v>
      </c>
      <c r="S7" s="24" t="n">
        <v>39600.0</v>
      </c>
      <c r="T7" s="24" t="n">
        <v>166247.5</v>
      </c>
      <c r="U7" s="24" t="n">
        <v>27732.5</v>
      </c>
      <c r="V7" s="24" t="n">
        <v>0.0</v>
      </c>
      <c r="W7" s="24" t="n">
        <v>0.0</v>
      </c>
      <c r="X7" s="24" t="n">
        <v>0.0</v>
      </c>
      <c r="Y7" s="24" t="n">
        <v>0.0</v>
      </c>
      <c r="Z7" s="24" t="n">
        <v>0.0</v>
      </c>
      <c r="AA7" s="24" t="n">
        <v>5000.0</v>
      </c>
      <c r="AB7" s="24" t="n">
        <v>0.0</v>
      </c>
      <c r="AC7" s="24" t="n">
        <v>0.0</v>
      </c>
      <c r="AD7" s="24" t="n">
        <v>5220.0</v>
      </c>
      <c r="AE7" s="24" t="n">
        <v>0.0</v>
      </c>
      <c r="AF7" s="24" t="n">
        <v>0.0</v>
      </c>
      <c r="AG7" s="24" t="n">
        <v>1526.0</v>
      </c>
      <c r="AH7" s="24" t="n">
        <v>0.0</v>
      </c>
      <c r="AI7" s="24" t="n">
        <v>0.0</v>
      </c>
      <c r="AJ7" s="24" t="n">
        <v>587.0</v>
      </c>
      <c r="AK7" s="24" t="n">
        <v>0.0</v>
      </c>
      <c r="AL7" s="24" t="n">
        <v>0.0</v>
      </c>
      <c r="AM7" s="24" t="n">
        <v>0.0</v>
      </c>
      <c r="AN7" s="24" t="n">
        <v>0.0</v>
      </c>
      <c r="AO7" s="24" t="n">
        <v>4727.0</v>
      </c>
      <c r="AP7" s="24" t="n">
        <v>60000.0</v>
      </c>
      <c r="AQ7" s="24" t="n">
        <v>0.0</v>
      </c>
      <c r="AR7" s="24" t="n">
        <v>0.0</v>
      </c>
      <c r="AS7" s="24" t="n">
        <v>55760.0</v>
      </c>
      <c r="AT7" s="24" t="n">
        <v>0.0</v>
      </c>
      <c r="AU7" s="24" t="n">
        <v>5695.0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2011102</t>
        </is>
      </c>
      <c r="B8" s="174"/>
      <c r="C8" s="174"/>
      <c r="D8" s="30" t="inlineStr">
        <is>
          <t>一般行政管理事务</t>
        </is>
      </c>
      <c r="E8" s="24" t="n">
        <v>596095.0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551185.0</v>
      </c>
      <c r="U8" s="24" t="n">
        <v>4990.0</v>
      </c>
      <c r="V8" s="24" t="n">
        <v>2000.0</v>
      </c>
      <c r="W8" s="24" t="n">
        <v>0.0</v>
      </c>
      <c r="X8" s="24" t="n">
        <v>0.0</v>
      </c>
      <c r="Y8" s="24" t="n">
        <v>0.0</v>
      </c>
      <c r="Z8" s="24" t="n">
        <v>0.0</v>
      </c>
      <c r="AA8" s="24" t="n">
        <v>0.0</v>
      </c>
      <c r="AB8" s="24" t="n">
        <v>0.0</v>
      </c>
      <c r="AC8" s="24" t="n">
        <v>0.0</v>
      </c>
      <c r="AD8" s="24" t="n">
        <v>4955.0</v>
      </c>
      <c r="AE8" s="24" t="n">
        <v>0.0</v>
      </c>
      <c r="AF8" s="24" t="n">
        <v>0.0</v>
      </c>
      <c r="AG8" s="24" t="n">
        <v>0.0</v>
      </c>
      <c r="AH8" s="24" t="n">
        <v>0.0</v>
      </c>
      <c r="AI8" s="24" t="n">
        <v>0.0</v>
      </c>
      <c r="AJ8" s="24" t="n">
        <v>0.0</v>
      </c>
      <c r="AK8" s="24" t="n">
        <v>0.0</v>
      </c>
      <c r="AL8" s="24" t="n">
        <v>0.0</v>
      </c>
      <c r="AM8" s="24" t="n">
        <v>0.0</v>
      </c>
      <c r="AN8" s="24" t="n">
        <v>0.0</v>
      </c>
      <c r="AO8" s="24" t="n">
        <v>536360.0</v>
      </c>
      <c r="AP8" s="24" t="n">
        <v>0.0</v>
      </c>
      <c r="AQ8" s="24" t="n">
        <v>0.0</v>
      </c>
      <c r="AR8" s="24" t="n">
        <v>0.0</v>
      </c>
      <c r="AS8" s="24" t="n">
        <v>0.0</v>
      </c>
      <c r="AT8" s="24" t="n">
        <v>0.0</v>
      </c>
      <c r="AU8" s="24" t="n">
        <v>2880.0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44910.0</v>
      </c>
      <c r="CB8" s="24" t="n">
        <v>0.0</v>
      </c>
      <c r="CC8" s="24" t="n">
        <v>0.0</v>
      </c>
      <c r="CD8" s="24" t="n">
        <v>44910.0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2011104</t>
        </is>
      </c>
      <c r="B9" s="174"/>
      <c r="C9" s="174"/>
      <c r="D9" s="30" t="inlineStr">
        <is>
          <t>大案要案查处</t>
        </is>
      </c>
      <c r="E9" s="24" t="n">
        <v>187132.0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177592.0</v>
      </c>
      <c r="U9" s="24" t="n">
        <v>26804.0</v>
      </c>
      <c r="V9" s="24" t="n">
        <v>0.0</v>
      </c>
      <c r="W9" s="24" t="n">
        <v>0.0</v>
      </c>
      <c r="X9" s="24" t="n">
        <v>0.0</v>
      </c>
      <c r="Y9" s="24" t="n">
        <v>0.0</v>
      </c>
      <c r="Z9" s="24" t="n">
        <v>0.0</v>
      </c>
      <c r="AA9" s="24" t="n">
        <v>13100.0</v>
      </c>
      <c r="AB9" s="24" t="n">
        <v>0.0</v>
      </c>
      <c r="AC9" s="24" t="n">
        <v>0.0</v>
      </c>
      <c r="AD9" s="24" t="n">
        <v>41246.0</v>
      </c>
      <c r="AE9" s="24" t="n">
        <v>0.0</v>
      </c>
      <c r="AF9" s="24" t="n">
        <v>50000.0</v>
      </c>
      <c r="AG9" s="24" t="n">
        <v>0.0</v>
      </c>
      <c r="AH9" s="24" t="n">
        <v>0.0</v>
      </c>
      <c r="AI9" s="24" t="n">
        <v>0.0</v>
      </c>
      <c r="AJ9" s="24" t="n">
        <v>0.0</v>
      </c>
      <c r="AK9" s="24" t="n">
        <v>0.0</v>
      </c>
      <c r="AL9" s="24" t="n">
        <v>0.0</v>
      </c>
      <c r="AM9" s="24" t="n">
        <v>0.0</v>
      </c>
      <c r="AN9" s="24" t="n">
        <v>10000.0</v>
      </c>
      <c r="AO9" s="24" t="n">
        <v>26402.0</v>
      </c>
      <c r="AP9" s="24" t="n">
        <v>0.0</v>
      </c>
      <c r="AQ9" s="24" t="n">
        <v>0.0</v>
      </c>
      <c r="AR9" s="24" t="n">
        <v>0.0</v>
      </c>
      <c r="AS9" s="24" t="n">
        <v>0.0</v>
      </c>
      <c r="AT9" s="24" t="n">
        <v>0.0</v>
      </c>
      <c r="AU9" s="24" t="n">
        <v>10040.0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9540.0</v>
      </c>
      <c r="CB9" s="24" t="n">
        <v>0.0</v>
      </c>
      <c r="CC9" s="24" t="n">
        <v>6600.0</v>
      </c>
      <c r="CD9" s="24" t="n">
        <v>2940.0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2011199</t>
        </is>
      </c>
      <c r="B10" s="174"/>
      <c r="C10" s="174"/>
      <c r="D10" s="30" t="inlineStr">
        <is>
          <t>其他纪检监察事务支出</t>
        </is>
      </c>
      <c r="E10" s="24" t="n">
        <f>'Z08 一般公共预算财政拨款支出决算明细表'!F10 + 'Z08 一般公共预算财政拨款支出决算明细表'!T10 + 'Z08 一般公共预算财政拨款支出决算明细表'!AV10 + 'Z08 一般公共预算财政拨款支出决算明细表'!BI10 + 'Z08 一般公共预算财政拨款支出决算明细表'!BN10 + 'Z08 一般公共预算财政拨款支出决算明细表'!CA10 + 'Z08 一般公共预算财政拨款支出决算明细表'!CR10 + 'Z08 一般公共预算财政拨款支出决算明细表'!CU10 + 'Z08 一般公共预算财政拨款支出决算明细表'!DA10 + 'Z08 一般公共预算财政拨款支出决算明细表'!DE10</f>
        <v>601802.35</v>
      </c>
      <c r="F10" s="24" t="n">
        <f>'Z08 一般公共预算财政拨款支出决算明细表'!F10</f>
        <v>0.0</v>
      </c>
      <c r="G10" s="24" t="n">
        <f>'Z08 一般公共预算财政拨款支出决算明细表'!G10</f>
        <v>0.0</v>
      </c>
      <c r="H10" s="24" t="n">
        <f>'Z08 一般公共预算财政拨款支出决算明细表'!H10</f>
        <v>0.0</v>
      </c>
      <c r="I10" s="24" t="n">
        <f>'Z08 一般公共预算财政拨款支出决算明细表'!I10</f>
        <v>0.0</v>
      </c>
      <c r="J10" s="24" t="n">
        <f>'Z08 一般公共预算财政拨款支出决算明细表'!J10</f>
        <v>0.0</v>
      </c>
      <c r="K10" s="24" t="n">
        <f>'Z08 一般公共预算财政拨款支出决算明细表'!K10</f>
        <v>0.0</v>
      </c>
      <c r="L10" s="24" t="n">
        <f>'Z08 一般公共预算财政拨款支出决算明细表'!L10</f>
        <v>0.0</v>
      </c>
      <c r="M10" s="24" t="n">
        <f>'Z08 一般公共预算财政拨款支出决算明细表'!M10</f>
        <v>0.0</v>
      </c>
      <c r="N10" s="24" t="n">
        <f>'Z08 一般公共预算财政拨款支出决算明细表'!N10</f>
        <v>0.0</v>
      </c>
      <c r="O10" s="24" t="n">
        <f>'Z08 一般公共预算财政拨款支出决算明细表'!O10</f>
        <v>0.0</v>
      </c>
      <c r="P10" s="24" t="n">
        <f>'Z08 一般公共预算财政拨款支出决算明细表'!P10</f>
        <v>0.0</v>
      </c>
      <c r="Q10" s="24" t="n">
        <f>'Z08 一般公共预算财政拨款支出决算明细表'!Q10</f>
        <v>0.0</v>
      </c>
      <c r="R10" s="24" t="n">
        <f>'Z08 一般公共预算财政拨款支出决算明细表'!R10</f>
        <v>0.0</v>
      </c>
      <c r="S10" s="24" t="n">
        <f>'Z08 一般公共预算财政拨款支出决算明细表'!S10</f>
        <v>0.0</v>
      </c>
      <c r="T10" s="24" t="n">
        <f>'Z08 一般公共预算财政拨款支出决算明细表'!T10</f>
        <v>447052.35</v>
      </c>
      <c r="U10" s="24" t="n">
        <f>'Z08 一般公共预算财政拨款支出决算明细表'!U10</f>
        <v>30672.45</v>
      </c>
      <c r="V10" s="24" t="n">
        <f>'Z08 一般公共预算财政拨款支出决算明细表'!V10</f>
        <v>12000.0</v>
      </c>
      <c r="W10" s="24" t="n">
        <f>'Z08 一般公共预算财政拨款支出决算明细表'!W10</f>
        <v>0.0</v>
      </c>
      <c r="X10" s="24" t="n">
        <f>'Z08 一般公共预算财政拨款支出决算明细表'!X10</f>
        <v>0.0</v>
      </c>
      <c r="Y10" s="24" t="n">
        <f>'Z08 一般公共预算财政拨款支出决算明细表'!Y10</f>
        <v>0.0</v>
      </c>
      <c r="Z10" s="24" t="n">
        <f>'Z08 一般公共预算财政拨款支出决算明细表'!Z10</f>
        <v>0.0</v>
      </c>
      <c r="AA10" s="24" t="n">
        <f>'Z08 一般公共预算财政拨款支出决算明细表'!AA10</f>
        <v>0.0</v>
      </c>
      <c r="AB10" s="24" t="n">
        <f>'Z08 一般公共预算财政拨款支出决算明细表'!AB10</f>
        <v>0.0</v>
      </c>
      <c r="AC10" s="24" t="n">
        <f>'Z08 一般公共预算财政拨款支出决算明细表'!AC10</f>
        <v>0.0</v>
      </c>
      <c r="AD10" s="24" t="n">
        <f>'Z08 一般公共预算财政拨款支出决算明细表'!AD10</f>
        <v>9358.9</v>
      </c>
      <c r="AE10" s="24" t="n">
        <f>'Z08 一般公共预算财政拨款支出决算明细表'!AE10</f>
        <v>0.0</v>
      </c>
      <c r="AF10" s="24" t="n">
        <f>'Z08 一般公共预算财政拨款支出决算明细表'!AF10</f>
        <v>0.0</v>
      </c>
      <c r="AG10" s="24" t="n">
        <f>'Z08 一般公共预算财政拨款支出决算明细表'!AG10</f>
        <v>0.0</v>
      </c>
      <c r="AH10" s="24" t="n">
        <f>'Z08 一般公共预算财政拨款支出决算明细表'!AH10</f>
        <v>0.0</v>
      </c>
      <c r="AI10" s="24" t="n">
        <f>'Z08 一般公共预算财政拨款支出决算明细表'!AI10</f>
        <v>0.0</v>
      </c>
      <c r="AJ10" s="24" t="n">
        <f>'Z08 一般公共预算财政拨款支出决算明细表'!AJ10</f>
        <v>0.0</v>
      </c>
      <c r="AK10" s="24" t="n">
        <f>'Z08 一般公共预算财政拨款支出决算明细表'!AK10</f>
        <v>0.0</v>
      </c>
      <c r="AL10" s="24" t="n">
        <f>'Z08 一般公共预算财政拨款支出决算明细表'!AL10</f>
        <v>0.0</v>
      </c>
      <c r="AM10" s="24" t="n">
        <f>'Z08 一般公共预算财政拨款支出决算明细表'!AM10</f>
        <v>0.0</v>
      </c>
      <c r="AN10" s="24" t="n">
        <f>'Z08 一般公共预算财政拨款支出决算明细表'!AN10</f>
        <v>0.0</v>
      </c>
      <c r="AO10" s="24" t="n">
        <f>'Z08 一般公共预算财政拨款支出决算明细表'!AO10</f>
        <v>376171.0</v>
      </c>
      <c r="AP10" s="24" t="n">
        <f>'Z08 一般公共预算财政拨款支出决算明细表'!AP10</f>
        <v>0.0</v>
      </c>
      <c r="AQ10" s="24" t="n">
        <f>'Z08 一般公共预算财政拨款支出决算明细表'!AQ10</f>
        <v>0.0</v>
      </c>
      <c r="AR10" s="24" t="n">
        <f>'Z08 一般公共预算财政拨款支出决算明细表'!AR10</f>
        <v>0.0</v>
      </c>
      <c r="AS10" s="24" t="n">
        <f>'Z08 一般公共预算财政拨款支出决算明细表'!AS10</f>
        <v>0.0</v>
      </c>
      <c r="AT10" s="24" t="n">
        <f>'Z08 一般公共预算财政拨款支出决算明细表'!AT10</f>
        <v>0.0</v>
      </c>
      <c r="AU10" s="24" t="n">
        <f>'Z08 一般公共预算财政拨款支出决算明细表'!AU10</f>
        <v>18850.0</v>
      </c>
      <c r="AV10" s="24" t="n">
        <f>('Z08 一般公共预算财政拨款支出决算明细表'!AW10+'Z08 一般公共预算财政拨款支出决算明细表'!AX10+'Z08 一般公共预算财政拨款支出决算明细表'!AY10+'Z08 一般公共预算财政拨款支出决算明细表'!AZ10+'Z08 一般公共预算财政拨款支出决算明细表'!BA10+'Z08 一般公共预算财政拨款支出决算明细表'!BB10+'Z08 一般公共预算财政拨款支出决算明细表'!BC10+'Z08 一般公共预算财政拨款支出决算明细表'!BD10+'Z08 一般公共预算财政拨款支出决算明细表'!BE10+'Z08 一般公共预算财政拨款支出决算明细表'!BF10+'Z08 一般公共预算财政拨款支出决算明细表'!BG10+'Z08 一般公共预算财政拨款支出决算明细表'!BH10)</f>
        <v>0.0</v>
      </c>
      <c r="AW10" s="24" t="n">
        <f>'Z08 一般公共预算财政拨款支出决算明细表'!AW10</f>
        <v>0.0</v>
      </c>
      <c r="AX10" s="24" t="n">
        <f>'Z08 一般公共预算财政拨款支出决算明细表'!AX10</f>
        <v>0.0</v>
      </c>
      <c r="AY10" s="24" t="n">
        <f>'Z08 一般公共预算财政拨款支出决算明细表'!AY10</f>
        <v>0.0</v>
      </c>
      <c r="AZ10" s="24" t="n">
        <f>'Z08 一般公共预算财政拨款支出决算明细表'!AZ10</f>
        <v>0.0</v>
      </c>
      <c r="BA10" s="24" t="n">
        <f>'Z08 一般公共预算财政拨款支出决算明细表'!BA10</f>
        <v>0.0</v>
      </c>
      <c r="BB10" s="24" t="n">
        <f>'Z08 一般公共预算财政拨款支出决算明细表'!BB10</f>
        <v>0.0</v>
      </c>
      <c r="BC10" s="24" t="n">
        <f>'Z08 一般公共预算财政拨款支出决算明细表'!BC10</f>
        <v>0.0</v>
      </c>
      <c r="BD10" s="24" t="n">
        <f>'Z08 一般公共预算财政拨款支出决算明细表'!BD10</f>
        <v>0.0</v>
      </c>
      <c r="BE10" s="24" t="n">
        <f>'Z08 一般公共预算财政拨款支出决算明细表'!BE10</f>
        <v>0.0</v>
      </c>
      <c r="BF10" s="24" t="n">
        <f>'Z08 一般公共预算财政拨款支出决算明细表'!BF10</f>
        <v>0.0</v>
      </c>
      <c r="BG10" s="24" t="n">
        <f>'Z08 一般公共预算财政拨款支出决算明细表'!BG10</f>
        <v>0.0</v>
      </c>
      <c r="BH10" s="24" t="n">
        <f>'Z08 一般公共预算财政拨款支出决算明细表'!BH10</f>
        <v>0.0</v>
      </c>
      <c r="BI10" s="24" t="n">
        <f>('Z08 一般公共预算财政拨款支出决算明细表'!BJ10+'Z08 一般公共预算财政拨款支出决算明细表'!BK10+'Z08 一般公共预算财政拨款支出决算明细表'!BL10+'Z08 一般公共预算财政拨款支出决算明细表'!BM10)</f>
        <v>0.0</v>
      </c>
      <c r="BJ10" s="24" t="n">
        <f>'Z08 一般公共预算财政拨款支出决算明细表'!BJ10</f>
        <v>0.0</v>
      </c>
      <c r="BK10" s="24" t="n">
        <f>'Z08 一般公共预算财政拨款支出决算明细表'!BK10</f>
        <v>0.0</v>
      </c>
      <c r="BL10" s="24" t="n">
        <f>'Z08 一般公共预算财政拨款支出决算明细表'!BL10</f>
        <v>0.0</v>
      </c>
      <c r="BM10" s="24" t="n">
        <f>'Z08 一般公共预算财政拨款支出决算明细表'!BM10</f>
        <v>0.0</v>
      </c>
      <c r="BN10" s="24" t="n">
        <f>'Z08 一般公共预算财政拨款支出决算明细表'!BN10</f>
        <v>0.0</v>
      </c>
      <c r="BO10" s="24" t="n">
        <f>'Z08 一般公共预算财政拨款支出决算明细表'!BO10</f>
        <v>0.0</v>
      </c>
      <c r="BP10" s="24" t="n">
        <f>'Z08 一般公共预算财政拨款支出决算明细表'!BP10</f>
        <v>0.0</v>
      </c>
      <c r="BQ10" s="24" t="n">
        <f>'Z08 一般公共预算财政拨款支出决算明细表'!BQ10</f>
        <v>0.0</v>
      </c>
      <c r="BR10" s="24" t="n">
        <f>'Z08 一般公共预算财政拨款支出决算明细表'!BR10</f>
        <v>0.0</v>
      </c>
      <c r="BS10" s="24" t="n">
        <f>'Z08 一般公共预算财政拨款支出决算明细表'!BS10</f>
        <v>0.0</v>
      </c>
      <c r="BT10" s="24" t="n">
        <f>'Z08 一般公共预算财政拨款支出决算明细表'!BT10</f>
        <v>0.0</v>
      </c>
      <c r="BU10" s="24" t="n">
        <f>'Z08 一般公共预算财政拨款支出决算明细表'!BU10</f>
        <v>0.0</v>
      </c>
      <c r="BV10" s="24" t="n">
        <f>'Z08 一般公共预算财政拨款支出决算明细表'!BV10</f>
        <v>0.0</v>
      </c>
      <c r="BW10" s="24" t="n">
        <f>'Z08 一般公共预算财政拨款支出决算明细表'!BW10</f>
        <v>0.0</v>
      </c>
      <c r="BX10" s="24" t="n">
        <f>'Z08 一般公共预算财政拨款支出决算明细表'!BX10</f>
        <v>0.0</v>
      </c>
      <c r="BY10" s="24" t="n">
        <f>'Z08 一般公共预算财政拨款支出决算明细表'!BY10</f>
        <v>0.0</v>
      </c>
      <c r="BZ10" s="24" t="n">
        <f>'Z08 一般公共预算财政拨款支出决算明细表'!BZ10</f>
        <v>0.0</v>
      </c>
      <c r="CA10" s="24" t="n">
        <f>'Z08 一般公共预算财政拨款支出决算明细表'!CA10</f>
        <v>154750.0</v>
      </c>
      <c r="CB10" s="24" t="n">
        <f>'Z08 一般公共预算财政拨款支出决算明细表'!CB10</f>
        <v>0.0</v>
      </c>
      <c r="CC10" s="24" t="n">
        <f>'Z08 一般公共预算财政拨款支出决算明细表'!CC10</f>
        <v>0.0</v>
      </c>
      <c r="CD10" s="24" t="n">
        <f>'Z08 一般公共预算财政拨款支出决算明细表'!CD10</f>
        <v>154750.0</v>
      </c>
      <c r="CE10" s="24" t="n">
        <f>'Z08 一般公共预算财政拨款支出决算明细表'!CE10</f>
        <v>0.0</v>
      </c>
      <c r="CF10" s="24" t="n">
        <f>'Z08 一般公共预算财政拨款支出决算明细表'!CF10</f>
        <v>0.0</v>
      </c>
      <c r="CG10" s="24" t="n">
        <f>'Z08 一般公共预算财政拨款支出决算明细表'!CG10</f>
        <v>0.0</v>
      </c>
      <c r="CH10" s="24" t="n">
        <f>'Z08 一般公共预算财政拨款支出决算明细表'!CH10</f>
        <v>0.0</v>
      </c>
      <c r="CI10" s="24" t="n">
        <f>'Z08 一般公共预算财政拨款支出决算明细表'!CI10</f>
        <v>0.0</v>
      </c>
      <c r="CJ10" s="24" t="n">
        <f>'Z08 一般公共预算财政拨款支出决算明细表'!CJ10</f>
        <v>0.0</v>
      </c>
      <c r="CK10" s="24" t="n">
        <f>'Z08 一般公共预算财政拨款支出决算明细表'!CK10</f>
        <v>0.0</v>
      </c>
      <c r="CL10" s="24" t="n">
        <f>'Z08 一般公共预算财政拨款支出决算明细表'!CL10</f>
        <v>0.0</v>
      </c>
      <c r="CM10" s="24" t="n">
        <f>'Z08 一般公共预算财政拨款支出决算明细表'!CM10</f>
        <v>0.0</v>
      </c>
      <c r="CN10" s="24" t="n">
        <f>'Z08 一般公共预算财政拨款支出决算明细表'!CN10</f>
        <v>0.0</v>
      </c>
      <c r="CO10" s="24" t="n">
        <f>'Z08 一般公共预算财政拨款支出决算明细表'!CO10</f>
        <v>0.0</v>
      </c>
      <c r="CP10" s="24" t="n">
        <f>'Z08 一般公共预算财政拨款支出决算明细表'!CP10</f>
        <v>0.0</v>
      </c>
      <c r="CQ10" s="24" t="n">
        <f>'Z08 一般公共预算财政拨款支出决算明细表'!CQ10</f>
        <v>0.0</v>
      </c>
      <c r="CR10" s="24" t="n">
        <f>'Z08 一般公共预算财政拨款支出决算明细表'!CS10 + 'Z08 一般公共预算财政拨款支出决算明细表'!CT10</f>
        <v>0.0</v>
      </c>
      <c r="CS10" s="24" t="n">
        <f>'Z08 一般公共预算财政拨款支出决算明细表'!CS10</f>
        <v>0.0</v>
      </c>
      <c r="CT10" s="24" t="n">
        <f>'Z08 一般公共预算财政拨款支出决算明细表'!CT10</f>
        <v>0.0</v>
      </c>
      <c r="CU10" s="24" t="n">
        <f>'Z08 一般公共预算财政拨款支出决算明细表'!CU10</f>
        <v>0.0</v>
      </c>
      <c r="CV10" s="24" t="n">
        <f>'Z08 一般公共预算财政拨款支出决算明细表'!CV10</f>
        <v>0.0</v>
      </c>
      <c r="CW10" s="24" t="n">
        <f>'Z08 一般公共预算财政拨款支出决算明细表'!CW10</f>
        <v>0.0</v>
      </c>
      <c r="CX10" s="24" t="n">
        <f>'Z08 一般公共预算财政拨款支出决算明细表'!CX10</f>
        <v>0.0</v>
      </c>
      <c r="CY10" s="24" t="n">
        <f>'Z08 一般公共预算财政拨款支出决算明细表'!CY10</f>
        <v>0.0</v>
      </c>
      <c r="CZ10" s="24" t="n">
        <f>'Z08 一般公共预算财政拨款支出决算明细表'!CZ10</f>
        <v>0.0</v>
      </c>
      <c r="DA10" s="24" t="n">
        <f>('Z08 一般公共预算财政拨款支出决算明细表'!DB10+'Z08 一般公共预算财政拨款支出决算明细表'!DC10+'Z08 一般公共预算财政拨款支出决算明细表'!DD10)</f>
        <v>0.0</v>
      </c>
      <c r="DB10" s="24" t="n">
        <f>'Z08 一般公共预算财政拨款支出决算明细表'!DB10</f>
        <v>0.0</v>
      </c>
      <c r="DC10" s="24" t="n">
        <f>'Z08 一般公共预算财政拨款支出决算明细表'!DC10</f>
        <v>0.0</v>
      </c>
      <c r="DD10" s="24" t="n">
        <f>'Z08 一般公共预算财政拨款支出决算明细表'!DD10</f>
        <v>0.0</v>
      </c>
      <c r="DE10" s="24" t="n">
        <f>'Z08 一般公共预算财政拨款支出决算明细表'!DE10</f>
        <v>0.0</v>
      </c>
      <c r="DF10" s="24" t="n">
        <f>'Z08 一般公共预算财政拨款支出决算明细表'!DF10</f>
        <v>0.0</v>
      </c>
      <c r="DG10" s="24" t="n">
        <f>'Z08 一般公共预算财政拨款支出决算明细表'!DG10</f>
        <v>0.0</v>
      </c>
      <c r="DH10" s="24" t="n">
        <f>'Z08 一般公共预算财政拨款支出决算明细表'!DH10</f>
        <v>0.0</v>
      </c>
      <c r="DI10" s="24" t="n">
        <f>'Z08 一般公共预算财政拨款支出决算明细表'!DI10</f>
        <v>0.0</v>
      </c>
      <c r="DJ10" s="26" t="n">
        <f>'Z08 一般公共预算财政拨款支出决算明细表'!DJ10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1077023.5</v>
      </c>
      <c r="F6" s="24" t="n">
        <f>SUM('Z08_1 一般公共预算财政拨款基本支出决算明细表'!F7)</f>
        <v>910776.0</v>
      </c>
      <c r="G6" s="24" t="n">
        <f>SUM('Z08_1 一般公共预算财政拨款基本支出决算明细表'!G7)</f>
        <v>294468.0</v>
      </c>
      <c r="H6" s="24" t="n">
        <f>SUM('Z08_1 一般公共预算财政拨款基本支出决算明细表'!H7)</f>
        <v>173892.0</v>
      </c>
      <c r="I6" s="24" t="n">
        <f>SUM('Z08_1 一般公共预算财政拨款基本支出决算明细表'!I7)</f>
        <v>0.0</v>
      </c>
      <c r="J6" s="24" t="n">
        <f>SUM('Z08_1 一般公共预算财政拨款基本支出决算明细表'!J7)</f>
        <v>0.0</v>
      </c>
      <c r="K6" s="24" t="n">
        <f>SUM('Z08_1 一般公共预算财政拨款基本支出决算明细表'!K7)</f>
        <v>283860.0</v>
      </c>
      <c r="L6" s="24" t="n">
        <f>SUM('Z08_1 一般公共预算财政拨款基本支出决算明细表'!L7)</f>
        <v>37389.44</v>
      </c>
      <c r="M6" s="24" t="n">
        <f>SUM('Z08_1 一般公共预算财政拨款基本支出决算明细表'!M7)</f>
        <v>18324.24</v>
      </c>
      <c r="N6" s="24" t="n">
        <f>SUM('Z08_1 一般公共预算财政拨款基本支出决算明细表'!N7)</f>
        <v>9378.32</v>
      </c>
      <c r="O6" s="24" t="n">
        <f>SUM('Z08_1 一般公共预算财政拨款基本支出决算明细表'!O7)</f>
        <v>0.0</v>
      </c>
      <c r="P6" s="24" t="n">
        <f>SUM('Z08_1 一般公共预算财政拨款基本支出决算明细表'!P7)</f>
        <v>0.0</v>
      </c>
      <c r="Q6" s="24" t="n">
        <f>SUM('Z08_1 一般公共预算财政拨款基本支出决算明细表'!Q7)</f>
        <v>53864.0</v>
      </c>
      <c r="R6" s="24" t="n">
        <f>SUM('Z08_1 一般公共预算财政拨款基本支出决算明细表'!R7)</f>
        <v>0.0</v>
      </c>
      <c r="S6" s="24" t="n">
        <f>SUM('Z08_1 一般公共预算财政拨款基本支出决算明细表'!S7)</f>
        <v>39600.0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166247.5</v>
      </c>
      <c r="U6" s="24" t="n">
        <f>SUM('Z08_1 一般公共预算财政拨款基本支出决算明细表'!U7)</f>
        <v>27732.5</v>
      </c>
      <c r="V6" s="24" t="n">
        <f>SUM('Z08_1 一般公共预算财政拨款基本支出决算明细表'!V7)</f>
        <v>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5000.0</v>
      </c>
      <c r="AB6" s="24" t="n">
        <f>SUM('Z08_1 一般公共预算财政拨款基本支出决算明细表'!AB7)</f>
        <v>0.0</v>
      </c>
      <c r="AC6" s="24" t="n">
        <f>SUM('Z08_1 一般公共预算财政拨款基本支出决算明细表'!AC7)</f>
        <v>0.0</v>
      </c>
      <c r="AD6" s="24" t="n">
        <f>SUM('Z08_1 一般公共预算财政拨款基本支出决算明细表'!AD7)</f>
        <v>5220.0</v>
      </c>
      <c r="AE6" s="24" t="n">
        <f>SUM('Z08_1 一般公共预算财政拨款基本支出决算明细表'!AE7)</f>
        <v>0.0</v>
      </c>
      <c r="AF6" s="24" t="n">
        <f>SUM('Z08_1 一般公共预算财政拨款基本支出决算明细表'!AF7)</f>
        <v>0.0</v>
      </c>
      <c r="AG6" s="24" t="n">
        <f>SUM('Z08_1 一般公共预算财政拨款基本支出决算明细表'!AG7)</f>
        <v>1526.0</v>
      </c>
      <c r="AH6" s="24" t="n">
        <f>SUM('Z08_1 一般公共预算财政拨款基本支出决算明细表'!AH7)</f>
        <v>0.0</v>
      </c>
      <c r="AI6" s="24" t="n">
        <f>SUM('Z08_1 一般公共预算财政拨款基本支出决算明细表'!AI7)</f>
        <v>0.0</v>
      </c>
      <c r="AJ6" s="24" t="n">
        <f>SUM('Z08_1 一般公共预算财政拨款基本支出决算明细表'!AJ7)</f>
        <v>587.0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4727.0</v>
      </c>
      <c r="AP6" s="24" t="n">
        <f>SUM('Z08_1 一般公共预算财政拨款基本支出决算明细表'!AP7)</f>
        <v>60000.0</v>
      </c>
      <c r="AQ6" s="24" t="n">
        <f>SUM('Z08_1 一般公共预算财政拨款基本支出决算明细表'!AQ7)</f>
        <v>0.0</v>
      </c>
      <c r="AR6" s="24" t="n">
        <f>SUM('Z08_1 一般公共预算财政拨款基本支出决算明细表'!AR7)</f>
        <v>0.0</v>
      </c>
      <c r="AS6" s="24" t="n">
        <f>SUM('Z08_1 一般公共预算财政拨款基本支出决算明细表'!AS7)</f>
        <v>55760.0</v>
      </c>
      <c r="AT6" s="24" t="n">
        <f>SUM('Z08_1 一般公共预算财政拨款基本支出决算明细表'!AT7)</f>
        <v>0.0</v>
      </c>
      <c r="AU6" s="24" t="n">
        <f>SUM('Z08_1 一般公共预算财政拨款基本支出决算明细表'!AU7)</f>
        <v>5695.0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2011101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1077023.5</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910776.0</v>
      </c>
      <c r="G7" s="24" t="n">
        <v>294468.0</v>
      </c>
      <c r="H7" s="24" t="n">
        <v>173892.0</v>
      </c>
      <c r="I7" s="24" t="n">
        <v>0.0</v>
      </c>
      <c r="J7" s="24" t="n">
        <v>0.0</v>
      </c>
      <c r="K7" s="24" t="n">
        <v>283860.0</v>
      </c>
      <c r="L7" s="24" t="n">
        <v>37389.44</v>
      </c>
      <c r="M7" s="24" t="n">
        <v>18324.24</v>
      </c>
      <c r="N7" s="24" t="n">
        <v>9378.32</v>
      </c>
      <c r="O7" s="24" t="n">
        <v>0.0</v>
      </c>
      <c r="P7" s="24" t="n">
        <v>0.0</v>
      </c>
      <c r="Q7" s="24" t="n">
        <v>53864.0</v>
      </c>
      <c r="R7" s="24" t="n">
        <v>0.0</v>
      </c>
      <c r="S7" s="24" t="n">
        <v>39600.0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166247.5</v>
      </c>
      <c r="U7" s="24" t="n">
        <v>27732.5</v>
      </c>
      <c r="V7" s="24" t="n">
        <v>0.0</v>
      </c>
      <c r="W7" s="24" t="n">
        <v>0.0</v>
      </c>
      <c r="X7" s="24" t="n">
        <v>0.0</v>
      </c>
      <c r="Y7" s="24" t="n">
        <v>0.0</v>
      </c>
      <c r="Z7" s="24" t="n">
        <v>0.0</v>
      </c>
      <c r="AA7" s="24" t="n">
        <v>5000.0</v>
      </c>
      <c r="AB7" s="24" t="n">
        <v>0.0</v>
      </c>
      <c r="AC7" s="24" t="n">
        <v>0.0</v>
      </c>
      <c r="AD7" s="24" t="n">
        <v>5220.0</v>
      </c>
      <c r="AE7" s="24" t="n">
        <v>0.0</v>
      </c>
      <c r="AF7" s="24" t="n">
        <v>0.0</v>
      </c>
      <c r="AG7" s="24" t="n">
        <v>1526.0</v>
      </c>
      <c r="AH7" s="24" t="n">
        <v>0.0</v>
      </c>
      <c r="AI7" s="24" t="n">
        <v>0.0</v>
      </c>
      <c r="AJ7" s="24" t="n">
        <v>587.0</v>
      </c>
      <c r="AK7" s="24" t="n">
        <v>0.0</v>
      </c>
      <c r="AL7" s="24" t="n">
        <v>0.0</v>
      </c>
      <c r="AM7" s="24" t="n">
        <v>0.0</v>
      </c>
      <c r="AN7" s="24" t="n">
        <v>0.0</v>
      </c>
      <c r="AO7" s="24" t="n">
        <v>4727.0</v>
      </c>
      <c r="AP7" s="24" t="n">
        <v>60000.0</v>
      </c>
      <c r="AQ7" s="24" t="n">
        <v>0.0</v>
      </c>
      <c r="AR7" s="24" t="n">
        <v>0.0</v>
      </c>
      <c r="AS7" s="24" t="n">
        <v>55760.0</v>
      </c>
      <c r="AT7" s="24" t="n">
        <v>0.0</v>
      </c>
      <c r="AU7" s="24" t="n">
        <v>5695.0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1385029.35</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1175829.35</v>
      </c>
      <c r="AA6" s="24" t="n">
        <f>SUM('Z08_2 一般公共预算财政拨款项目支出决算明细表'!AA7)</f>
        <v>62466.45</v>
      </c>
      <c r="AB6" s="24" t="n">
        <f>SUM('Z08_2 一般公共预算财政拨款项目支出决算明细表'!AB7)</f>
        <v>14000.0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13100.0</v>
      </c>
      <c r="AH6" s="24" t="n">
        <f>SUM('Z08_2 一般公共预算财政拨款项目支出决算明细表'!AH7)</f>
        <v>0.0</v>
      </c>
      <c r="AI6" s="24" t="n">
        <f>SUM('Z08_2 一般公共预算财政拨款项目支出决算明细表'!AI7)</f>
        <v>0.0</v>
      </c>
      <c r="AJ6" s="24" t="n">
        <f>SUM('Z08_2 一般公共预算财政拨款项目支出决算明细表'!AJ7)</f>
        <v>55559.9</v>
      </c>
      <c r="AK6" s="24" t="n">
        <f>SUM('Z08_2 一般公共预算财政拨款项目支出决算明细表'!AK7)</f>
        <v>0.0</v>
      </c>
      <c r="AL6" s="24" t="n">
        <f>SUM('Z08_2 一般公共预算财政拨款项目支出决算明细表'!AL7)</f>
        <v>50000.0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10000.0</v>
      </c>
      <c r="AU6" s="24" t="n">
        <f>SUM('Z08_2 一般公共预算财政拨款项目支出决算明细表'!AU7)</f>
        <v>938933.0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31770.0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209200.0</v>
      </c>
      <c r="CH6" s="24" t="n">
        <f>SUM('Z08_2 一般公共预算财政拨款项目支出决算明细表'!CH7)</f>
        <v>0.0</v>
      </c>
      <c r="CI6" s="24" t="n">
        <f>SUM('Z08_2 一般公共预算财政拨款项目支出决算明细表'!CI7)</f>
        <v>6600.0</v>
      </c>
      <c r="CJ6" s="24" t="n">
        <f>SUM('Z08_2 一般公共预算财政拨款项目支出决算明细表'!CJ7)</f>
        <v>202600.0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2011102</t>
        </is>
      </c>
      <c r="B7" s="174"/>
      <c r="C7" s="174"/>
      <c r="D7" s="172" t="inlineStr">
        <is>
          <t>专案组办案专项经费</t>
        </is>
      </c>
      <c r="E7" s="172"/>
      <c r="F7" s="172" t="inlineStr">
        <is>
          <t>特定目标类</t>
        </is>
      </c>
      <c r="G7" s="172"/>
      <c r="H7" s="172"/>
      <c r="I7" s="172" t="inlineStr">
        <is>
          <t>非基建项目</t>
        </is>
      </c>
      <c r="J7" s="172" t="inlineStr">
        <is>
          <t>否</t>
        </is>
      </c>
      <c r="K7" s="24" t="n">
        <v>596095.0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551185.0</v>
      </c>
      <c r="AA7" s="24" t="n">
        <v>4990.0</v>
      </c>
      <c r="AB7" s="24" t="n">
        <v>2000.0</v>
      </c>
      <c r="AC7" s="24" t="n">
        <v>0.0</v>
      </c>
      <c r="AD7" s="24" t="n">
        <v>0.0</v>
      </c>
      <c r="AE7" s="24" t="n">
        <v>0.0</v>
      </c>
      <c r="AF7" s="24" t="n">
        <v>0.0</v>
      </c>
      <c r="AG7" s="24" t="n">
        <v>0.0</v>
      </c>
      <c r="AH7" s="24" t="n">
        <v>0.0</v>
      </c>
      <c r="AI7" s="24" t="n">
        <v>0.0</v>
      </c>
      <c r="AJ7" s="24" t="n">
        <v>4955.0</v>
      </c>
      <c r="AK7" s="24" t="n">
        <v>0.0</v>
      </c>
      <c r="AL7" s="24" t="n">
        <v>0.0</v>
      </c>
      <c r="AM7" s="24" t="n">
        <v>0.0</v>
      </c>
      <c r="AN7" s="24" t="n">
        <v>0.0</v>
      </c>
      <c r="AO7" s="24" t="n">
        <v>0.0</v>
      </c>
      <c r="AP7" s="24" t="n">
        <v>0.0</v>
      </c>
      <c r="AQ7" s="24" t="n">
        <v>0.0</v>
      </c>
      <c r="AR7" s="24" t="n">
        <v>0.0</v>
      </c>
      <c r="AS7" s="24" t="n">
        <v>0.0</v>
      </c>
      <c r="AT7" s="24" t="n">
        <v>0.0</v>
      </c>
      <c r="AU7" s="24" t="n">
        <v>536360.0</v>
      </c>
      <c r="AV7" s="24" t="n">
        <v>0.0</v>
      </c>
      <c r="AW7" s="24" t="n">
        <v>0.0</v>
      </c>
      <c r="AX7" s="24" t="n">
        <v>0.0</v>
      </c>
      <c r="AY7" s="24" t="n">
        <v>0.0</v>
      </c>
      <c r="AZ7" s="24" t="n">
        <v>0.0</v>
      </c>
      <c r="BA7" s="24" t="n">
        <v>2880.0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44910.0</v>
      </c>
      <c r="CH7" s="24" t="n">
        <v>0.0</v>
      </c>
      <c r="CI7" s="24" t="n">
        <v>0.0</v>
      </c>
      <c r="CJ7" s="24" t="n">
        <v>44910.0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2011104</t>
        </is>
      </c>
      <c r="B8" s="174"/>
      <c r="C8" s="174"/>
      <c r="D8" s="172" t="inlineStr">
        <is>
          <t>办案业务专项经费</t>
        </is>
      </c>
      <c r="E8" s="172"/>
      <c r="F8" s="172" t="inlineStr">
        <is>
          <t>特定目标类</t>
        </is>
      </c>
      <c r="G8" s="172"/>
      <c r="H8" s="172"/>
      <c r="I8" s="172" t="inlineStr">
        <is>
          <t>非基建项目</t>
        </is>
      </c>
      <c r="J8" s="172" t="inlineStr">
        <is>
          <t>否</t>
        </is>
      </c>
      <c r="K8" s="24" t="n">
        <v>187132.0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177592.0</v>
      </c>
      <c r="AA8" s="24" t="n">
        <v>26804.0</v>
      </c>
      <c r="AB8" s="24" t="n">
        <v>0.0</v>
      </c>
      <c r="AC8" s="24" t="n">
        <v>0.0</v>
      </c>
      <c r="AD8" s="24" t="n">
        <v>0.0</v>
      </c>
      <c r="AE8" s="24" t="n">
        <v>0.0</v>
      </c>
      <c r="AF8" s="24" t="n">
        <v>0.0</v>
      </c>
      <c r="AG8" s="24" t="n">
        <v>13100.0</v>
      </c>
      <c r="AH8" s="24" t="n">
        <v>0.0</v>
      </c>
      <c r="AI8" s="24" t="n">
        <v>0.0</v>
      </c>
      <c r="AJ8" s="24" t="n">
        <v>41246.0</v>
      </c>
      <c r="AK8" s="24" t="n">
        <v>0.0</v>
      </c>
      <c r="AL8" s="24" t="n">
        <v>50000.0</v>
      </c>
      <c r="AM8" s="24" t="n">
        <v>0.0</v>
      </c>
      <c r="AN8" s="24" t="n">
        <v>0.0</v>
      </c>
      <c r="AO8" s="24" t="n">
        <v>0.0</v>
      </c>
      <c r="AP8" s="24" t="n">
        <v>0.0</v>
      </c>
      <c r="AQ8" s="24" t="n">
        <v>0.0</v>
      </c>
      <c r="AR8" s="24" t="n">
        <v>0.0</v>
      </c>
      <c r="AS8" s="24" t="n">
        <v>0.0</v>
      </c>
      <c r="AT8" s="24" t="n">
        <v>10000.0</v>
      </c>
      <c r="AU8" s="24" t="n">
        <v>26402.0</v>
      </c>
      <c r="AV8" s="24" t="n">
        <v>0.0</v>
      </c>
      <c r="AW8" s="24" t="n">
        <v>0.0</v>
      </c>
      <c r="AX8" s="24" t="n">
        <v>0.0</v>
      </c>
      <c r="AY8" s="24" t="n">
        <v>0.0</v>
      </c>
      <c r="AZ8" s="24" t="n">
        <v>0.0</v>
      </c>
      <c r="BA8" s="24" t="n">
        <v>10040.0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9540.0</v>
      </c>
      <c r="CH8" s="24" t="n">
        <v>0.0</v>
      </c>
      <c r="CI8" s="24" t="n">
        <v>6600.0</v>
      </c>
      <c r="CJ8" s="24" t="n">
        <v>2940.0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2011199</t>
        </is>
      </c>
      <c r="B9" s="174"/>
      <c r="C9" s="174"/>
      <c r="D9" s="172" t="inlineStr">
        <is>
          <t>专项整治工作经费、廉政宣传教育专项经费</t>
        </is>
      </c>
      <c r="E9" s="172"/>
      <c r="F9" s="172" t="inlineStr">
        <is>
          <t>特定目标类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601802.35</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447052.35</v>
      </c>
      <c r="AA9" s="24" t="n">
        <v>30672.45</v>
      </c>
      <c r="AB9" s="24" t="n">
        <v>12000.0</v>
      </c>
      <c r="AC9" s="24" t="n">
        <v>0.0</v>
      </c>
      <c r="AD9" s="24" t="n">
        <v>0.0</v>
      </c>
      <c r="AE9" s="24" t="n">
        <v>0.0</v>
      </c>
      <c r="AF9" s="24" t="n">
        <v>0.0</v>
      </c>
      <c r="AG9" s="24" t="n">
        <v>0.0</v>
      </c>
      <c r="AH9" s="24" t="n">
        <v>0.0</v>
      </c>
      <c r="AI9" s="24" t="n">
        <v>0.0</v>
      </c>
      <c r="AJ9" s="24" t="n">
        <v>9358.9</v>
      </c>
      <c r="AK9" s="24" t="n">
        <v>0.0</v>
      </c>
      <c r="AL9" s="24" t="n">
        <v>0.0</v>
      </c>
      <c r="AM9" s="24" t="n">
        <v>0.0</v>
      </c>
      <c r="AN9" s="24" t="n">
        <v>0.0</v>
      </c>
      <c r="AO9" s="24" t="n">
        <v>0.0</v>
      </c>
      <c r="AP9" s="24" t="n">
        <v>0.0</v>
      </c>
      <c r="AQ9" s="24" t="n">
        <v>0.0</v>
      </c>
      <c r="AR9" s="24" t="n">
        <v>0.0</v>
      </c>
      <c r="AS9" s="24" t="n">
        <v>0.0</v>
      </c>
      <c r="AT9" s="24" t="n">
        <v>0.0</v>
      </c>
      <c r="AU9" s="24" t="n">
        <v>376171.0</v>
      </c>
      <c r="AV9" s="24" t="n">
        <v>0.0</v>
      </c>
      <c r="AW9" s="24" t="n">
        <v>0.0</v>
      </c>
      <c r="AX9" s="24" t="n">
        <v>0.0</v>
      </c>
      <c r="AY9" s="24" t="n">
        <v>0.0</v>
      </c>
      <c r="AZ9" s="24" t="n">
        <v>0.0</v>
      </c>
      <c r="BA9" s="24" t="n">
        <v>18850.0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154750.0</v>
      </c>
      <c r="CH9" s="24" t="n">
        <v>0.0</v>
      </c>
      <c r="CI9" s="24" t="n">
        <v>0.0</v>
      </c>
      <c r="CJ9" s="24" t="n">
        <v>154750.0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52" t="inlineStr">
        <is>
          <t>项  目</t>
        </is>
      </c>
      <c r="B1" s="228" t="inlineStr">
        <is>
          <t>行次</t>
        </is>
      </c>
      <c r="C1" s="254" t="inlineStr">
        <is>
          <t>年初数</t>
        </is>
      </c>
      <c r="D1" s="208"/>
      <c r="E1" s="254" t="inlineStr">
        <is>
          <t>年末数</t>
        </is>
      </c>
      <c r="F1" s="208"/>
      <c r="G1" s="252" t="inlineStr">
        <is>
          <t>项  目</t>
        </is>
      </c>
      <c r="H1" s="228" t="inlineStr">
        <is>
          <t>行次</t>
        </is>
      </c>
      <c r="I1" s="252" t="inlineStr">
        <is>
          <t>年初数</t>
        </is>
      </c>
      <c r="J1" s="256" t="inlineStr">
        <is>
          <t>年末数</t>
        </is>
      </c>
    </row>
    <row r="2" customHeight="true" ht="15.0">
      <c r="A2" s="208"/>
      <c r="B2" s="98"/>
      <c r="C2" s="104" t="inlineStr">
        <is>
          <t>数量</t>
        </is>
      </c>
      <c r="D2" s="104" t="inlineStr">
        <is>
          <t>金额</t>
        </is>
      </c>
      <c r="E2" s="104" t="inlineStr">
        <is>
          <t>数量</t>
        </is>
      </c>
      <c r="F2" s="104" t="inlineStr">
        <is>
          <t>金额</t>
        </is>
      </c>
      <c r="G2" s="208"/>
      <c r="H2" s="98"/>
      <c r="I2" s="208"/>
      <c r="J2" s="224"/>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58"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60"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60"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163170.0</v>
      </c>
      <c r="E9" s="118" t="inlineStr">
        <is>
          <t>—</t>
        </is>
      </c>
      <c r="F9" s="108" t="n">
        <v>163170.0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62"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62"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62" t="n">
        <v>0.0</v>
      </c>
      <c r="D15" s="108" t="n">
        <v>0.0</v>
      </c>
      <c r="E15" s="262"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62" t="n">
        <v>0.0</v>
      </c>
      <c r="D16" s="108" t="n">
        <v>0.0</v>
      </c>
      <c r="E16" s="262"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62" t="n">
        <v>0.0</v>
      </c>
      <c r="D17" s="108" t="n">
        <v>0.0</v>
      </c>
      <c r="E17" s="262"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62" t="n">
        <v>0.0</v>
      </c>
      <c r="D18" s="108" t="n">
        <v>0.0</v>
      </c>
      <c r="E18" s="262"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62" t="n">
        <v>0.0</v>
      </c>
      <c r="D19" s="108" t="n">
        <v>0.0</v>
      </c>
      <c r="E19" s="262"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91385.94</v>
      </c>
      <c r="E20" s="118" t="inlineStr">
        <is>
          <t>—</t>
        </is>
      </c>
      <c r="F20" s="108" t="n">
        <v>102263.94</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71784.06</v>
      </c>
      <c r="E21" s="118" t="inlineStr">
        <is>
          <t>—</t>
        </is>
      </c>
      <c r="F21" s="108" t="n">
        <f>'F01 预算支出相关信息表'!F9 - 'F01 预算支出相关信息表'!F20</f>
        <v>60906.06</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64" t="inlineStr">
        <is>
          <t xml:space="preserve">  （三）应付职工薪酬</t>
        </is>
      </c>
      <c r="B26" s="266" t="inlineStr">
        <is>
          <t>23</t>
        </is>
      </c>
      <c r="C26" s="268" t="inlineStr">
        <is>
          <t>—</t>
        </is>
      </c>
      <c r="D26" s="132" t="n">
        <v>0.0</v>
      </c>
      <c r="E26" s="268" t="inlineStr">
        <is>
          <t>—</t>
        </is>
      </c>
      <c r="F26" s="132" t="n">
        <v>0.0</v>
      </c>
      <c r="G26" s="264"/>
      <c r="H26" s="266" t="inlineStr">
        <is>
          <t>46</t>
        </is>
      </c>
      <c r="I26" s="270"/>
      <c r="J26" s="272"/>
    </row>
    <row r="27" customHeight="true" ht="15.0">
      <c r="A27" s="274" t="inlineStr">
        <is>
          <t>备注：本表房屋、车辆按原值反映。</t>
        </is>
      </c>
      <c r="B27" s="276"/>
      <c r="C27" s="276"/>
      <c r="D27" s="276"/>
      <c r="E27" s="276"/>
      <c r="F27" s="276"/>
      <c r="G27" s="276"/>
      <c r="H27" s="276"/>
      <c r="I27" s="276"/>
      <c r="J27" s="27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02" t="inlineStr">
        <is>
          <t>项目</t>
        </is>
      </c>
      <c r="B1" s="98"/>
      <c r="C1" s="98"/>
      <c r="D1" s="98"/>
      <c r="E1" s="278" t="inlineStr">
        <is>
          <t>年末机构数（个）</t>
        </is>
      </c>
      <c r="F1" s="98" t="inlineStr">
        <is>
          <t>编制人数</t>
        </is>
      </c>
      <c r="G1" s="280"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82" t="inlineStr">
        <is>
          <t>年末其他人员</t>
        </is>
      </c>
      <c r="AD1" s="98"/>
      <c r="AE1" s="98"/>
      <c r="AF1" s="284" t="inlineStr">
        <is>
          <t>年末学生人数</t>
        </is>
      </c>
      <c r="AG1" s="286" t="inlineStr">
        <is>
          <t>年末遗属人员</t>
        </is>
      </c>
    </row>
    <row r="2" customHeight="true" ht="15.0">
      <c r="A2" s="288" t="inlineStr">
        <is>
          <t>支出功能分类科目代码</t>
        </is>
      </c>
      <c r="B2" s="98"/>
      <c r="C2" s="98"/>
      <c r="D2" s="204" t="inlineStr">
        <is>
          <t>科目名称</t>
        </is>
      </c>
      <c r="E2" s="204" t="inlineStr">
        <is>
          <t>独立编制机构数</t>
        </is>
      </c>
      <c r="F2" s="204" t="inlineStr">
        <is>
          <t>独立核算机构数</t>
        </is>
      </c>
      <c r="G2" s="202" t="inlineStr">
        <is>
          <t>人员总计</t>
        </is>
      </c>
      <c r="H2" s="98"/>
      <c r="I2" s="98"/>
      <c r="J2" s="98"/>
      <c r="K2" s="290" t="inlineStr">
        <is>
          <t>一般公共预算财政拨款开支人员</t>
        </is>
      </c>
      <c r="L2" s="98"/>
      <c r="M2" s="98"/>
      <c r="N2" s="98"/>
      <c r="O2" s="98"/>
      <c r="P2" s="98"/>
      <c r="Q2" s="98"/>
      <c r="R2" s="290" t="inlineStr">
        <is>
          <t>政府性基金预算财政拨款开支人员</t>
        </is>
      </c>
      <c r="S2" s="98"/>
      <c r="T2" s="98"/>
      <c r="U2" s="98"/>
      <c r="V2" s="98"/>
      <c r="W2" s="98"/>
      <c r="X2" s="98"/>
      <c r="Y2" s="202" t="inlineStr">
        <is>
          <t>经费自理人数</t>
        </is>
      </c>
      <c r="Z2" s="98"/>
      <c r="AA2" s="98"/>
      <c r="AB2" s="98"/>
      <c r="AC2" s="204" t="inlineStr">
        <is>
          <t>合计</t>
        </is>
      </c>
      <c r="AD2" s="292" t="inlineStr">
        <is>
          <t>其中：</t>
        </is>
      </c>
      <c r="AE2" s="294"/>
      <c r="AF2" s="98"/>
      <c r="AG2" s="232"/>
    </row>
    <row r="3" customHeight="true" ht="15.0">
      <c r="A3" s="98"/>
      <c r="B3" s="98"/>
      <c r="C3" s="98"/>
      <c r="D3" s="98"/>
      <c r="E3" s="98"/>
      <c r="F3" s="98" t="inlineStr">
        <is>
          <t>合计</t>
        </is>
      </c>
      <c r="G3" s="228" t="inlineStr">
        <is>
          <t>合计</t>
        </is>
      </c>
      <c r="H3" s="228" t="inlineStr">
        <is>
          <t>在职人员</t>
        </is>
      </c>
      <c r="I3" s="228" t="inlineStr">
        <is>
          <t>离休人员</t>
        </is>
      </c>
      <c r="J3" s="228" t="inlineStr">
        <is>
          <t>退休人员</t>
        </is>
      </c>
      <c r="K3" s="228" t="inlineStr">
        <is>
          <t>合计</t>
        </is>
      </c>
      <c r="L3" s="202" t="inlineStr">
        <is>
          <t>在职人员</t>
        </is>
      </c>
      <c r="M3" s="98"/>
      <c r="N3" s="98"/>
      <c r="O3" s="98"/>
      <c r="P3" s="228" t="inlineStr">
        <is>
          <t>离休人员</t>
        </is>
      </c>
      <c r="Q3" s="228" t="inlineStr">
        <is>
          <t>退休人员</t>
        </is>
      </c>
      <c r="R3" s="228" t="inlineStr">
        <is>
          <t>合计</t>
        </is>
      </c>
      <c r="S3" s="202" t="inlineStr">
        <is>
          <t>在职人员</t>
        </is>
      </c>
      <c r="T3" s="98"/>
      <c r="U3" s="98"/>
      <c r="V3" s="98"/>
      <c r="W3" s="228" t="inlineStr">
        <is>
          <t>离休人员</t>
        </is>
      </c>
      <c r="X3" s="228" t="inlineStr">
        <is>
          <t>退休人员</t>
        </is>
      </c>
      <c r="Y3" s="228" t="inlineStr">
        <is>
          <t>小计</t>
        </is>
      </c>
      <c r="Z3" s="228" t="inlineStr">
        <is>
          <t>在职人员</t>
        </is>
      </c>
      <c r="AA3" s="228" t="inlineStr">
        <is>
          <t>离休人员</t>
        </is>
      </c>
      <c r="AB3" s="228" t="inlineStr">
        <is>
          <t>退休人员</t>
        </is>
      </c>
      <c r="AC3" s="98"/>
      <c r="AD3" s="228" t="inlineStr">
        <is>
          <t>一般公共预算财政拨款开支人员</t>
        </is>
      </c>
      <c r="AE3" s="228" t="inlineStr">
        <is>
          <t>政府性基金预算财政拨款开支人员</t>
        </is>
      </c>
      <c r="AF3" s="98"/>
      <c r="AG3" s="232"/>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32"/>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32"/>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58" t="inlineStr">
        <is>
          <t>29</t>
        </is>
      </c>
    </row>
    <row r="7" customHeight="true" ht="15.0">
      <c r="A7" s="98"/>
      <c r="B7" s="98"/>
      <c r="C7" s="98"/>
      <c r="D7" s="100" t="inlineStr">
        <is>
          <t>合计</t>
        </is>
      </c>
      <c r="E7" s="262" t="n">
        <f>SUM('F02 基本数字表'!E8)</f>
        <v>2.0</v>
      </c>
      <c r="F7" s="262" t="n">
        <f>SUM('F02 基本数字表'!F8)</f>
        <v>1.0</v>
      </c>
      <c r="G7" s="262" t="n">
        <f>('F02 基本数字表'!H7+'F02 基本数字表'!I7+'F02 基本数字表'!J7)</f>
        <v>9.0</v>
      </c>
      <c r="H7" s="262" t="n">
        <f>SUM('F02 基本数字表'!H8)</f>
        <v>9.0</v>
      </c>
      <c r="I7" s="262" t="n">
        <f>'F02 基本数字表'!P7 + 'F02 基本数字表'!W7 + 'F02 基本数字表'!AA7</f>
        <v>0.0</v>
      </c>
      <c r="J7" s="262" t="n">
        <f>'F02 基本数字表'!Q7 + 'F02 基本数字表'!X7 + 'F02 基本数字表'!AB7</f>
        <v>0.0</v>
      </c>
      <c r="K7" s="262" t="n">
        <f>'F02 基本数字表'!L7 + 'F02 基本数字表'!P7 + 'F02 基本数字表'!Q7</f>
        <v>9.0</v>
      </c>
      <c r="L7" s="262" t="n">
        <f>SUM('F02 基本数字表'!L8)</f>
        <v>9.0</v>
      </c>
      <c r="M7" s="262" t="n">
        <f>SUM('F02 基本数字表'!M8)</f>
        <v>6.0</v>
      </c>
      <c r="N7" s="262" t="n">
        <f>SUM('F02 基本数字表'!N8)</f>
        <v>0.0</v>
      </c>
      <c r="O7" s="262" t="n">
        <f>SUM('F02 基本数字表'!O8)</f>
        <v>3.0</v>
      </c>
      <c r="P7" s="262" t="n">
        <f>SUM('F02 基本数字表'!P8)</f>
        <v>0.0</v>
      </c>
      <c r="Q7" s="262" t="n">
        <f>SUM('F02 基本数字表'!Q8)</f>
        <v>0.0</v>
      </c>
      <c r="R7" s="262" t="n">
        <f>'F02 基本数字表'!S7 + 'F02 基本数字表'!W7 + 'F02 基本数字表'!X7</f>
        <v>0.0</v>
      </c>
      <c r="S7" s="262" t="n">
        <f>SUM('F02 基本数字表'!S8)</f>
        <v>0.0</v>
      </c>
      <c r="T7" s="262" t="n">
        <f>SUM('F02 基本数字表'!T8)</f>
        <v>0.0</v>
      </c>
      <c r="U7" s="262" t="n">
        <f>SUM('F02 基本数字表'!U8)</f>
        <v>0.0</v>
      </c>
      <c r="V7" s="262" t="n">
        <f>SUM('F02 基本数字表'!V8)</f>
        <v>0.0</v>
      </c>
      <c r="W7" s="262" t="n">
        <f>SUM('F02 基本数字表'!W8)</f>
        <v>0.0</v>
      </c>
      <c r="X7" s="262" t="n">
        <f>SUM('F02 基本数字表'!X8)</f>
        <v>0.0</v>
      </c>
      <c r="Y7" s="262" t="n">
        <f>SUM('F02 基本数字表'!Y8)</f>
        <v>0.0</v>
      </c>
      <c r="Z7" s="262" t="n">
        <f>SUM('F02 基本数字表'!Z8)</f>
        <v>0.0</v>
      </c>
      <c r="AA7" s="262" t="n">
        <f>SUM('F02 基本数字表'!AA8)</f>
        <v>0.0</v>
      </c>
      <c r="AB7" s="262" t="n">
        <f>SUM('F02 基本数字表'!AB8)</f>
        <v>0.0</v>
      </c>
      <c r="AC7" s="262" t="n">
        <f>SUM('F02 基本数字表'!AC8)</f>
        <v>1.0</v>
      </c>
      <c r="AD7" s="262" t="n">
        <f>SUM('F02 基本数字表'!AD8)</f>
        <v>1.0</v>
      </c>
      <c r="AE7" s="262" t="n">
        <f>SUM('F02 基本数字表'!AE8)</f>
        <v>0.0</v>
      </c>
      <c r="AF7" s="262" t="n">
        <f>SUM('F02 基本数字表'!AF8)</f>
        <v>0.0</v>
      </c>
      <c r="AG7" s="296" t="n">
        <f>SUM('F02 基本数字表'!AG8)</f>
        <v>0.0</v>
      </c>
    </row>
    <row r="8" customHeight="true" ht="15.0">
      <c r="A8" s="236" t="inlineStr">
        <is>
          <t>2011101</t>
        </is>
      </c>
      <c r="B8" s="238"/>
      <c r="C8" s="238"/>
      <c r="D8" s="240" t="inlineStr">
        <is>
          <t>行政运行</t>
        </is>
      </c>
      <c r="E8" s="262" t="n">
        <v>2.0</v>
      </c>
      <c r="F8" s="262" t="n">
        <v>1.0</v>
      </c>
      <c r="G8" s="262" t="n">
        <f>('F02 基本数字表'!H8+'F02 基本数字表'!I8+'F02 基本数字表'!J8)</f>
        <v>9.0</v>
      </c>
      <c r="H8" s="262" t="n">
        <f>'F02 基本数字表'!L8 + 'F02 基本数字表'!S8 + 'F02 基本数字表'!Z8</f>
        <v>9.0</v>
      </c>
      <c r="I8" s="262" t="n">
        <f>'F02 基本数字表'!P8 + 'F02 基本数字表'!W8 + 'F02 基本数字表'!AA8</f>
        <v>0.0</v>
      </c>
      <c r="J8" s="262" t="n">
        <f>'F02 基本数字表'!Q8 + 'F02 基本数字表'!X8 + 'F02 基本数字表'!AB8</f>
        <v>0.0</v>
      </c>
      <c r="K8" s="262" t="n">
        <f>'F02 基本数字表'!L8 + 'F02 基本数字表'!P8 + 'F02 基本数字表'!Q8</f>
        <v>9.0</v>
      </c>
      <c r="L8" s="262" t="n">
        <f>('F02 基本数字表'!M8+'F02 基本数字表'!N8+'F02 基本数字表'!O8)</f>
        <v>9.0</v>
      </c>
      <c r="M8" s="262" t="n">
        <v>6.0</v>
      </c>
      <c r="N8" s="262" t="n">
        <v>0.0</v>
      </c>
      <c r="O8" s="262" t="n">
        <v>3.0</v>
      </c>
      <c r="P8" s="262" t="n">
        <v>0.0</v>
      </c>
      <c r="Q8" s="262" t="n">
        <v>0.0</v>
      </c>
      <c r="R8" s="262" t="n">
        <f>'F02 基本数字表'!S8 + 'F02 基本数字表'!W8 + 'F02 基本数字表'!X8</f>
        <v>0.0</v>
      </c>
      <c r="S8" s="262" t="n">
        <f>('F02 基本数字表'!T8+'F02 基本数字表'!U8+'F02 基本数字表'!V8)</f>
        <v>0.0</v>
      </c>
      <c r="T8" s="262" t="n">
        <v>0.0</v>
      </c>
      <c r="U8" s="262" t="n">
        <v>0.0</v>
      </c>
      <c r="V8" s="262" t="n">
        <v>0.0</v>
      </c>
      <c r="W8" s="262" t="n">
        <v>0.0</v>
      </c>
      <c r="X8" s="262" t="n">
        <v>0.0</v>
      </c>
      <c r="Y8" s="262" t="n">
        <f>('F02 基本数字表'!Z8+'F02 基本数字表'!AA8+'F02 基本数字表'!AB8)</f>
        <v>0.0</v>
      </c>
      <c r="Z8" s="262" t="n">
        <v>0.0</v>
      </c>
      <c r="AA8" s="262" t="n">
        <v>0.0</v>
      </c>
      <c r="AB8" s="262" t="n">
        <v>0.0</v>
      </c>
      <c r="AC8" s="262" t="n">
        <v>1.0</v>
      </c>
      <c r="AD8" s="262" t="n">
        <v>1.0</v>
      </c>
      <c r="AE8" s="262" t="n">
        <v>0.0</v>
      </c>
      <c r="AF8" s="262" t="n">
        <v>0.0</v>
      </c>
      <c r="AG8" s="296"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52" t="inlineStr">
        <is>
          <t>行次</t>
        </is>
      </c>
      <c r="C1" s="104" t="inlineStr">
        <is>
          <t>年初预算数</t>
        </is>
      </c>
      <c r="D1" s="104" t="inlineStr">
        <is>
          <t>全年预算数</t>
        </is>
      </c>
      <c r="E1" s="104" t="inlineStr">
        <is>
          <t>统计数</t>
        </is>
      </c>
      <c r="F1" s="104" t="inlineStr">
        <is>
          <t>项  目</t>
        </is>
      </c>
      <c r="G1" s="252" t="inlineStr">
        <is>
          <t>行次</t>
        </is>
      </c>
      <c r="H1" s="258" t="inlineStr">
        <is>
          <t>统计数</t>
        </is>
      </c>
    </row>
    <row r="2" customHeight="true" ht="15.0">
      <c r="A2" s="104" t="inlineStr">
        <is>
          <t>栏  次</t>
        </is>
      </c>
      <c r="B2" s="208"/>
      <c r="C2" s="104" t="inlineStr">
        <is>
          <t>1</t>
        </is>
      </c>
      <c r="D2" s="104" t="inlineStr">
        <is>
          <t>2</t>
        </is>
      </c>
      <c r="E2" s="104" t="inlineStr">
        <is>
          <t>3</t>
        </is>
      </c>
      <c r="F2" s="104" t="inlineStr">
        <is>
          <t>栏  次</t>
        </is>
      </c>
      <c r="G2" s="208"/>
      <c r="H2" s="258"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60" t="inlineStr">
        <is>
          <t>—</t>
        </is>
      </c>
    </row>
    <row r="4" customHeight="true" ht="15.0">
      <c r="A4" s="112" t="inlineStr">
        <is>
          <t xml:space="preserve">  （一）支出合计</t>
        </is>
      </c>
      <c r="B4" s="104" t="inlineStr">
        <is>
          <t>2</t>
        </is>
      </c>
      <c r="C4" s="108" t="n">
        <f>'F03 机构运行信息表'!C5 + 'F03 机构运行信息表'!C6 + 'F03 机构运行信息表'!C9</f>
        <v>5000.0</v>
      </c>
      <c r="D4" s="108" t="n">
        <f>'F03 机构运行信息表'!D5 + 'F03 机构运行信息表'!D6 + 'F03 机构运行信息表'!D9</f>
        <v>5000.0</v>
      </c>
      <c r="E4" s="108" t="n">
        <f>'F03 机构运行信息表'!E5 + 'F03 机构运行信息表'!E6 + 'F03 机构运行信息表'!E9</f>
        <v>587.0</v>
      </c>
      <c r="F4" s="112" t="inlineStr">
        <is>
          <t xml:space="preserve">  （一）车辆数合计（辆）</t>
        </is>
      </c>
      <c r="G4" s="104" t="inlineStr">
        <is>
          <t>29</t>
        </is>
      </c>
      <c r="H4" s="296"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96"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96"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96"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96" t="n">
        <v>0.0</v>
      </c>
    </row>
    <row r="9" customHeight="true" ht="15.0">
      <c r="A9" s="112" t="inlineStr">
        <is>
          <t xml:space="preserve">     3．公务接待费</t>
        </is>
      </c>
      <c r="B9" s="104" t="inlineStr">
        <is>
          <t>7</t>
        </is>
      </c>
      <c r="C9" s="108" t="n">
        <v>5000.0</v>
      </c>
      <c r="D9" s="108" t="n">
        <v>5000.0</v>
      </c>
      <c r="E9" s="108" t="n">
        <f>'F03 机构运行信息表'!E10 + 'F03 机构运行信息表'!E12</f>
        <v>587.0</v>
      </c>
      <c r="F9" s="112" t="inlineStr">
        <is>
          <t xml:space="preserve">     5．执法执勤用车</t>
        </is>
      </c>
      <c r="G9" s="104" t="inlineStr">
        <is>
          <t>34</t>
        </is>
      </c>
      <c r="H9" s="296" t="n">
        <v>0.0</v>
      </c>
    </row>
    <row r="10" customHeight="true" ht="15.0">
      <c r="A10" s="112" t="inlineStr">
        <is>
          <t xml:space="preserve">      （1）国内接待费</t>
        </is>
      </c>
      <c r="B10" s="104" t="inlineStr">
        <is>
          <t>8</t>
        </is>
      </c>
      <c r="C10" s="118" t="inlineStr">
        <is>
          <t>—</t>
        </is>
      </c>
      <c r="D10" s="118" t="inlineStr">
        <is>
          <t>—</t>
        </is>
      </c>
      <c r="E10" s="108" t="n">
        <v>587.0</v>
      </c>
      <c r="F10" s="112" t="inlineStr">
        <is>
          <t xml:space="preserve">     6．特种专业技术用车</t>
        </is>
      </c>
      <c r="G10" s="104" t="inlineStr">
        <is>
          <t>35</t>
        </is>
      </c>
      <c r="H10" s="296"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96"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96"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96" t="n">
        <v>0.0</v>
      </c>
    </row>
    <row r="14" customHeight="true" ht="15.0">
      <c r="A14" s="112" t="inlineStr">
        <is>
          <t xml:space="preserve">     1．因公出国（境）团组数（个）</t>
        </is>
      </c>
      <c r="B14" s="104" t="inlineStr">
        <is>
          <t>12</t>
        </is>
      </c>
      <c r="C14" s="118" t="inlineStr">
        <is>
          <t>—</t>
        </is>
      </c>
      <c r="D14" s="118" t="inlineStr">
        <is>
          <t>—</t>
        </is>
      </c>
      <c r="E14" s="262" t="n">
        <v>0.0</v>
      </c>
      <c r="F14" s="112" t="inlineStr">
        <is>
          <t>六、政府采购支出信息</t>
        </is>
      </c>
      <c r="G14" s="104" t="inlineStr">
        <is>
          <t>39</t>
        </is>
      </c>
      <c r="H14" s="260" t="inlineStr">
        <is>
          <t>—</t>
        </is>
      </c>
    </row>
    <row r="15" customHeight="true" ht="15.0">
      <c r="A15" s="112" t="inlineStr">
        <is>
          <t xml:space="preserve">     2．因公出国（境）人次数（人）</t>
        </is>
      </c>
      <c r="B15" s="104" t="inlineStr">
        <is>
          <t>13</t>
        </is>
      </c>
      <c r="C15" s="118" t="inlineStr">
        <is>
          <t>—</t>
        </is>
      </c>
      <c r="D15" s="118" t="inlineStr">
        <is>
          <t>—</t>
        </is>
      </c>
      <c r="E15" s="262"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62"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62"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62" t="n">
        <v>1.0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62"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62" t="n">
        <v>10.0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62" t="n">
        <v>0.0</v>
      </c>
      <c r="F21" s="112" t="inlineStr">
        <is>
          <t>七、由养老保险基金发放养老金的离退休人员（人）</t>
        </is>
      </c>
      <c r="G21" s="104" t="inlineStr">
        <is>
          <t>46</t>
        </is>
      </c>
      <c r="H21" s="296"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62" t="n">
        <v>0.0</v>
      </c>
      <c r="F22" s="112" t="inlineStr">
        <is>
          <t xml:space="preserve">  （一）离休人员</t>
        </is>
      </c>
      <c r="G22" s="104" t="inlineStr">
        <is>
          <t>47</t>
        </is>
      </c>
      <c r="H22" s="296" t="n">
        <v>0.0</v>
      </c>
    </row>
    <row r="23" customHeight="true" ht="15.0">
      <c r="A23" s="112" t="inlineStr">
        <is>
          <t xml:space="preserve">     8．国（境）外公务接待人次（人）</t>
        </is>
      </c>
      <c r="B23" s="104" t="inlineStr">
        <is>
          <t>21</t>
        </is>
      </c>
      <c r="C23" s="118" t="inlineStr">
        <is>
          <t>—</t>
        </is>
      </c>
      <c r="D23" s="118" t="inlineStr">
        <is>
          <t>—</t>
        </is>
      </c>
      <c r="E23" s="262" t="n">
        <v>0.0</v>
      </c>
      <c r="F23" s="112" t="inlineStr">
        <is>
          <t xml:space="preserve">  （二）财政拨款退休人员</t>
        </is>
      </c>
      <c r="G23" s="104" t="inlineStr">
        <is>
          <t>48</t>
        </is>
      </c>
      <c r="H23" s="296"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96" t="n">
        <v>0.0</v>
      </c>
    </row>
    <row r="25" customHeight="true" ht="15.0">
      <c r="A25" s="112" t="inlineStr">
        <is>
          <t>三、培训费</t>
        </is>
      </c>
      <c r="B25" s="104" t="inlineStr">
        <is>
          <t>23</t>
        </is>
      </c>
      <c r="C25" s="118" t="inlineStr">
        <is>
          <t>—</t>
        </is>
      </c>
      <c r="D25" s="118" t="inlineStr">
        <is>
          <t>—</t>
        </is>
      </c>
      <c r="E25" s="108" t="n">
        <v>0.0</v>
      </c>
      <c r="F25" s="112" t="inlineStr">
        <is>
          <t>八、资产新增和租用信息（中央单位填报）</t>
        </is>
      </c>
      <c r="G25" s="104" t="inlineStr">
        <is>
          <t>50</t>
        </is>
      </c>
      <c r="H25" s="260"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166247.5</v>
      </c>
      <c r="F26" s="112" t="inlineStr">
        <is>
          <t xml:space="preserve">  （一）购置车辆（辆/台）</t>
        </is>
      </c>
      <c r="G26" s="104" t="inlineStr">
        <is>
          <t>51</t>
        </is>
      </c>
      <c r="H26" s="296" t="n">
        <v>0.0</v>
      </c>
    </row>
    <row r="27" customHeight="true" ht="15.0">
      <c r="A27" s="112" t="inlineStr">
        <is>
          <t xml:space="preserve">  （一）行政单位</t>
        </is>
      </c>
      <c r="B27" s="104" t="inlineStr">
        <is>
          <t>25</t>
        </is>
      </c>
      <c r="C27" s="118" t="inlineStr">
        <is>
          <t>—</t>
        </is>
      </c>
      <c r="D27" s="118" t="inlineStr">
        <is>
          <t>—</t>
        </is>
      </c>
      <c r="E27" s="108" t="n">
        <v>166247.5</v>
      </c>
      <c r="F27" s="112" t="inlineStr">
        <is>
          <t xml:space="preserve">  （二）购置单价100万元（含）以上设备（台/套）</t>
        </is>
      </c>
      <c r="G27" s="104" t="inlineStr">
        <is>
          <t>52</t>
        </is>
      </c>
      <c r="H27" s="296"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64"/>
      <c r="B29" s="266" t="inlineStr">
        <is>
          <t>27</t>
        </is>
      </c>
      <c r="C29" s="298"/>
      <c r="D29" s="298"/>
      <c r="E29" s="298"/>
      <c r="F29" s="264" t="inlineStr">
        <is>
          <t xml:space="preserve">  （四）新增租用房屋（平方米）</t>
        </is>
      </c>
      <c r="G29" s="266" t="inlineStr">
        <is>
          <t>54</t>
        </is>
      </c>
      <c r="H29" s="134" t="n">
        <v>0.0</v>
      </c>
    </row>
    <row r="30" customHeight="true" ht="15.0">
      <c r="A30" s="300"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302"/>
      <c r="C30" s="302"/>
      <c r="D30" s="302"/>
      <c r="E30" s="302"/>
      <c r="F30" s="302"/>
      <c r="G30" s="302"/>
      <c r="H30" s="302"/>
    </row>
    <row r="31" customHeight="true" ht="15.0">
      <c r="A31" s="302"/>
      <c r="B31" s="302"/>
      <c r="C31" s="302"/>
      <c r="D31" s="302"/>
      <c r="E31" s="302"/>
      <c r="F31" s="302"/>
      <c r="G31" s="302"/>
      <c r="H31" s="302"/>
    </row>
    <row r="32" customHeight="true" ht="15.0">
      <c r="A32" s="302"/>
      <c r="B32" s="302"/>
      <c r="C32" s="302"/>
      <c r="D32" s="302"/>
      <c r="E32" s="302"/>
      <c r="F32" s="302"/>
      <c r="G32" s="302"/>
      <c r="H32" s="302"/>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304" t="inlineStr">
        <is>
          <t>项目</t>
        </is>
      </c>
      <c r="B1" s="150"/>
      <c r="C1" s="150"/>
      <c r="D1" s="150"/>
      <c r="E1" s="150"/>
      <c r="F1" s="150"/>
      <c r="G1" s="150"/>
      <c r="H1" s="150"/>
      <c r="I1" s="150"/>
      <c r="J1" s="156" t="inlineStr">
        <is>
          <t>资金来源</t>
        </is>
      </c>
      <c r="K1" s="150"/>
      <c r="L1" s="150"/>
      <c r="M1" s="150"/>
      <c r="N1" s="150"/>
      <c r="O1" s="24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50" t="inlineStr">
        <is>
          <t>—</t>
        </is>
      </c>
      <c r="F6" s="250" t="inlineStr">
        <is>
          <t>—</t>
        </is>
      </c>
      <c r="G6" s="250" t="inlineStr">
        <is>
          <t>—</t>
        </is>
      </c>
      <c r="H6" s="250" t="inlineStr">
        <is>
          <t>—</t>
        </is>
      </c>
      <c r="I6" s="28" t="inlineStr">
        <is>
          <t>—</t>
        </is>
      </c>
      <c r="J6" s="24" t="n">
        <f>'F05 基本支出分项目收支情况表'!K6 + 'F05 基本支出分项目收支情况表'!M6 + 'F05 基本支出分项目收支情况表'!N6</f>
        <v>1077023.5</v>
      </c>
      <c r="K6" s="24" t="n">
        <f>SUM('F05 基本支出分项目收支情况表'!K7)</f>
        <v>0.0</v>
      </c>
      <c r="L6" s="24" t="n">
        <f>SUM('F05 基本支出分项目收支情况表'!L7)</f>
        <v>0.0</v>
      </c>
      <c r="M6" s="24" t="n">
        <f>SUM('F05 基本支出分项目收支情况表'!M7)</f>
        <v>1077023.5</v>
      </c>
      <c r="N6" s="24" t="n">
        <f>SUM('F05 基本支出分项目收支情况表'!N7)</f>
        <v>0.0</v>
      </c>
      <c r="O6" s="24" t="n">
        <f>'F05 基本支出分项目收支情况表'!P6 + 'F05 基本支出分项目收支情况表'!Q6</f>
        <v>1077023.5</v>
      </c>
      <c r="P6" s="24" t="n">
        <f>SUM('F05 基本支出分项目收支情况表'!P7)</f>
        <v>1077023.5</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2011101</t>
        </is>
      </c>
      <c r="B7" s="174"/>
      <c r="C7" s="174"/>
      <c r="D7" s="172" t="inlineStr">
        <is>
          <t>行政运行</t>
        </is>
      </c>
      <c r="E7" s="172"/>
      <c r="F7" s="172"/>
      <c r="G7" s="172"/>
      <c r="H7" s="172"/>
      <c r="I7" s="172"/>
      <c r="J7" s="24" t="n">
        <f>'F05 基本支出分项目收支情况表'!K7 + 'F05 基本支出分项目收支情况表'!M7 + 'F05 基本支出分项目收支情况表'!N7</f>
        <v>1077023.5</v>
      </c>
      <c r="K7" s="24" t="n">
        <v>0.0</v>
      </c>
      <c r="L7" s="24" t="n">
        <v>0.0</v>
      </c>
      <c r="M7" s="24" t="n">
        <v>1077023.5</v>
      </c>
      <c r="N7" s="24" t="n">
        <v>0.0</v>
      </c>
      <c r="O7" s="24" t="n">
        <f>'F05 基本支出分项目收支情况表'!P7 + 'F05 基本支出分项目收支情况表'!Q7</f>
        <v>1077023.5</v>
      </c>
      <c r="P7" s="24" t="n">
        <v>1077023.5</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22" t="inlineStr">
        <is>
          <t>项目</t>
        </is>
      </c>
      <c r="B1" s="208"/>
      <c r="C1" s="208"/>
      <c r="D1" s="208"/>
      <c r="E1" s="202" t="inlineStr">
        <is>
          <t>调整前年初结转和结余</t>
        </is>
      </c>
      <c r="F1" s="98"/>
      <c r="G1" s="98"/>
      <c r="H1" s="98"/>
      <c r="I1" s="30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02" t="inlineStr">
        <is>
          <t>调整后年初结转和结余</t>
        </is>
      </c>
      <c r="AP1" s="98"/>
      <c r="AQ1" s="98"/>
      <c r="AR1" s="98"/>
      <c r="AS1" s="308" t="inlineStr">
        <is>
          <t>备注</t>
        </is>
      </c>
    </row>
    <row r="2" customHeight="true" ht="15.0">
      <c r="A2" s="226" t="inlineStr">
        <is>
          <t>支出功能分类科目代码</t>
        </is>
      </c>
      <c r="B2" s="98"/>
      <c r="C2" s="98"/>
      <c r="D2" s="310" t="inlineStr">
        <is>
          <t>科目名称</t>
        </is>
      </c>
      <c r="E2" s="228" t="inlineStr">
        <is>
          <t>合计</t>
        </is>
      </c>
      <c r="F2" s="312" t="inlineStr">
        <is>
          <t>其中：</t>
        </is>
      </c>
      <c r="G2" s="294"/>
      <c r="H2" s="294"/>
      <c r="I2" s="228" t="inlineStr">
        <is>
          <t>合计</t>
        </is>
      </c>
      <c r="J2" s="312" t="inlineStr">
        <is>
          <t>其中：</t>
        </is>
      </c>
      <c r="K2" s="294"/>
      <c r="L2" s="294"/>
      <c r="M2" s="202" t="inlineStr">
        <is>
          <t>会计差错更正</t>
        </is>
      </c>
      <c r="N2" s="98"/>
      <c r="O2" s="98"/>
      <c r="P2" s="98"/>
      <c r="Q2" s="202" t="inlineStr">
        <is>
          <t>收回以前年度支出</t>
        </is>
      </c>
      <c r="R2" s="98"/>
      <c r="S2" s="98"/>
      <c r="T2" s="98"/>
      <c r="U2" s="202" t="inlineStr">
        <is>
          <t>归集调入</t>
        </is>
      </c>
      <c r="V2" s="98"/>
      <c r="W2" s="98"/>
      <c r="X2" s="98"/>
      <c r="Y2" s="202" t="inlineStr">
        <is>
          <t>归集调出</t>
        </is>
      </c>
      <c r="Z2" s="98"/>
      <c r="AA2" s="98"/>
      <c r="AB2" s="98"/>
      <c r="AC2" s="202" t="inlineStr">
        <is>
          <t>归集上缴和缴回资金</t>
        </is>
      </c>
      <c r="AD2" s="98"/>
      <c r="AE2" s="98"/>
      <c r="AF2" s="98"/>
      <c r="AG2" s="202" t="inlineStr">
        <is>
          <t>单位内部调剂</t>
        </is>
      </c>
      <c r="AH2" s="98"/>
      <c r="AI2" s="98"/>
      <c r="AJ2" s="98"/>
      <c r="AK2" s="202" t="inlineStr">
        <is>
          <t>其他</t>
        </is>
      </c>
      <c r="AL2" s="98"/>
      <c r="AM2" s="98"/>
      <c r="AN2" s="98"/>
      <c r="AO2" s="228" t="inlineStr">
        <is>
          <t>合计</t>
        </is>
      </c>
      <c r="AP2" s="312" t="inlineStr">
        <is>
          <t>其中：</t>
        </is>
      </c>
      <c r="AQ2" s="294"/>
      <c r="AR2" s="294"/>
      <c r="AS2" s="232"/>
    </row>
    <row r="3" customHeight="true" ht="15.0">
      <c r="A3" s="98"/>
      <c r="B3" s="98"/>
      <c r="C3" s="98"/>
      <c r="D3" s="20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312" t="inlineStr">
        <is>
          <t>其中：</t>
        </is>
      </c>
      <c r="O3" s="294"/>
      <c r="P3" s="294"/>
      <c r="Q3" s="88" t="inlineStr">
        <is>
          <t>小计</t>
        </is>
      </c>
      <c r="R3" s="312" t="inlineStr">
        <is>
          <t>其中：</t>
        </is>
      </c>
      <c r="S3" s="294"/>
      <c r="T3" s="294"/>
      <c r="U3" s="88" t="inlineStr">
        <is>
          <t>小计</t>
        </is>
      </c>
      <c r="V3" s="312" t="inlineStr">
        <is>
          <t>其中：</t>
        </is>
      </c>
      <c r="W3" s="294"/>
      <c r="X3" s="294"/>
      <c r="Y3" s="88" t="inlineStr">
        <is>
          <t>小计</t>
        </is>
      </c>
      <c r="Z3" s="312" t="inlineStr">
        <is>
          <t>其中：</t>
        </is>
      </c>
      <c r="AA3" s="294"/>
      <c r="AB3" s="294"/>
      <c r="AC3" s="88" t="inlineStr">
        <is>
          <t>小计</t>
        </is>
      </c>
      <c r="AD3" s="312" t="inlineStr">
        <is>
          <t>其中：</t>
        </is>
      </c>
      <c r="AE3" s="294"/>
      <c r="AF3" s="294"/>
      <c r="AG3" s="88" t="inlineStr">
        <is>
          <t>小计</t>
        </is>
      </c>
      <c r="AH3" s="312" t="inlineStr">
        <is>
          <t>其中：</t>
        </is>
      </c>
      <c r="AI3" s="294"/>
      <c r="AJ3" s="294"/>
      <c r="AK3" s="88" t="inlineStr">
        <is>
          <t>小计</t>
        </is>
      </c>
      <c r="AL3" s="312" t="inlineStr">
        <is>
          <t>其中：</t>
        </is>
      </c>
      <c r="AM3" s="294"/>
      <c r="AN3" s="294"/>
      <c r="AO3" s="98"/>
      <c r="AP3" s="88" t="inlineStr">
        <is>
          <t>一般公共预算财政拨款</t>
        </is>
      </c>
      <c r="AQ3" s="88" t="inlineStr">
        <is>
          <t>政府性基金预算财政拨款</t>
        </is>
      </c>
      <c r="AR3" s="88" t="inlineStr">
        <is>
          <t>国有资本经营预算财政拨款</t>
        </is>
      </c>
      <c r="AS3" s="232"/>
    </row>
    <row r="4" customHeight="true" ht="29.25">
      <c r="A4" s="98"/>
      <c r="B4" s="98"/>
      <c r="C4" s="98"/>
      <c r="D4" s="20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32"/>
    </row>
    <row r="5" customHeight="true" ht="15.0">
      <c r="A5" s="252" t="inlineStr">
        <is>
          <t>类</t>
        </is>
      </c>
      <c r="B5" s="252" t="inlineStr">
        <is>
          <t>款</t>
        </is>
      </c>
      <c r="C5" s="25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34" t="inlineStr">
        <is>
          <t>41</t>
        </is>
      </c>
    </row>
    <row r="6" customHeight="true" ht="15.0">
      <c r="A6" s="208"/>
      <c r="B6" s="208"/>
      <c r="C6" s="20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314"/>
    </row>
    <row r="7" customHeight="true" ht="15.0">
      <c r="A7" s="236" t="inlineStr">
        <is>
          <t>2010301</t>
        </is>
      </c>
      <c r="B7" s="238"/>
      <c r="C7" s="238"/>
      <c r="D7" s="240"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14"/>
    </row>
    <row r="8" customHeight="true" ht="15.0">
      <c r="A8" s="236" t="inlineStr">
        <is>
          <t>2011104</t>
        </is>
      </c>
      <c r="B8" s="238"/>
      <c r="C8" s="238"/>
      <c r="D8" s="240" t="inlineStr">
        <is>
          <t>大案要案查处</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14"/>
    </row>
    <row r="9" customHeight="true" ht="15.0">
      <c r="A9" s="236" t="inlineStr">
        <is>
          <t>2011101</t>
        </is>
      </c>
      <c r="B9" s="238"/>
      <c r="C9" s="238"/>
      <c r="D9" s="240" t="inlineStr">
        <is>
          <t>行政运行</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314"/>
    </row>
    <row r="10" customHeight="true" ht="15.0">
      <c r="A10" s="236" t="inlineStr">
        <is>
          <t>2011199</t>
        </is>
      </c>
      <c r="B10" s="238"/>
      <c r="C10" s="238"/>
      <c r="D10" s="240" t="inlineStr">
        <is>
          <t>其他纪检监察事务支出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314"/>
    </row>
    <row r="11" customHeight="true" ht="15.0">
      <c r="A11" s="236" t="inlineStr">
        <is>
          <t>2210201</t>
        </is>
      </c>
      <c r="B11" s="238"/>
      <c r="C11" s="238"/>
      <c r="D11" s="240" t="inlineStr">
        <is>
          <t>住房公积金</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314"/>
    </row>
    <row r="12" customHeight="true" ht="15.0">
      <c r="A12" s="236" t="inlineStr">
        <is>
          <t>2299999</t>
        </is>
      </c>
      <c r="B12" s="238"/>
      <c r="C12" s="238"/>
      <c r="D12" s="240" t="inlineStr">
        <is>
          <t>其他支出</t>
        </is>
      </c>
      <c r="E12" s="108" t="n">
        <v>0.0</v>
      </c>
      <c r="F12" s="108" t="n">
        <v>0.0</v>
      </c>
      <c r="G12" s="108"/>
      <c r="H12" s="108"/>
      <c r="I12" s="108" t="n">
        <f>'CS01_1 年初结转和结余调整情况表'!M12 + 'CS01_1 年初结转和结余调整情况表'!Q12 + 'CS01_1 年初结转和结余调整情况表'!U12 + 'CS01_1 年初结转和结余调整情况表'!Y12 + 'CS01_1 年初结转和结余调整情况表'!AC12 + 'CS01_1 年初结转和结余调整情况表'!AG12 + 'CS01_1 年初结转和结余调整情况表'!AK12</f>
        <v>0.0</v>
      </c>
      <c r="J12" s="108" t="n">
        <f>'CS01_1 年初结转和结余调整情况表'!N12 + 'CS01_1 年初结转和结余调整情况表'!R12 + 'CS01_1 年初结转和结余调整情况表'!V12 + 'CS01_1 年初结转和结余调整情况表'!Z12 + 'CS01_1 年初结转和结余调整情况表'!AD12 + 'CS01_1 年初结转和结余调整情况表'!AH12 + 'CS01_1 年初结转和结余调整情况表'!AL12</f>
        <v>0.0</v>
      </c>
      <c r="K12" s="108" t="n">
        <f>'CS01_1 年初结转和结余调整情况表'!O12 + 'CS01_1 年初结转和结余调整情况表'!S12 + 'CS01_1 年初结转和结余调整情况表'!W12 + 'CS01_1 年初结转和结余调整情况表'!AA12 + 'CS01_1 年初结转和结余调整情况表'!AE12 + 'CS01_1 年初结转和结余调整情况表'!AI12 + 'CS01_1 年初结转和结余调整情况表'!AM12</f>
        <v>0.0</v>
      </c>
      <c r="L12" s="108" t="n">
        <f>'CS01_1 年初结转和结余调整情况表'!P12 + 'CS01_1 年初结转和结余调整情况表'!T12 + 'CS01_1 年初结转和结余调整情况表'!X12 + 'CS01_1 年初结转和结余调整情况表'!AB12 + 'CS01_1 年初结转和结余调整情况表'!AF12 + 'CS01_1 年初结转和结余调整情况表'!AJ12 + 'CS01_1 年初结转和结余调整情况表'!AN12</f>
        <v>0.0</v>
      </c>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f>'CS01_1 年初结转和结余调整情况表'!E12 + 'CS01_1 年初结转和结余调整情况表'!I12</f>
        <v>0.0</v>
      </c>
      <c r="AP12" s="108" t="n">
        <f>'CS01_1 年初结转和结余调整情况表'!F12 + 'CS01_1 年初结转和结余调整情况表'!J12</f>
        <v>0.0</v>
      </c>
      <c r="AQ12" s="108" t="n">
        <f>'CS01_1 年初结转和结余调整情况表'!G12 + 'CS01_1 年初结转和结余调整情况表'!K12</f>
        <v>0.0</v>
      </c>
      <c r="AR12" s="108" t="n">
        <f>'CS01_1 年初结转和结余调整情况表'!H12 + 'CS01_1 年初结转和结余调整情况表'!L12</f>
        <v>0.0</v>
      </c>
      <c r="AS12" s="314"/>
    </row>
    <row r="13" customHeight="true" ht="15.0">
      <c r="A13" s="316" t="inlineStr">
        <is>
          <t>注：1.本表反映单位年初结转和结余调整情况，包括差错更正、收回以前年度支出、归集调入、归集调出、归集上缴等情况。</t>
        </is>
      </c>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row>
    <row r="14" customHeight="true" ht="15.0">
      <c r="A14" s="318" t="inlineStr">
        <is>
          <t xml:space="preserve">       根据单位年初结转和结余调整情况，按支出功能分类科目分“类”“款”“项”分析填列。</t>
        </is>
      </c>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row>
    <row r="15" customHeight="true" ht="15.0">
      <c r="A15" s="318" t="inlineStr">
        <is>
          <t xml:space="preserve">       本表结转和结余数据，中央单位不包括事业单位的非财政拨款结余（累计结余）和专用结余（累计结余）；</t>
        </is>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row>
    <row r="16" customHeight="true" ht="15.0">
      <c r="A16" s="318" t="inlineStr">
        <is>
          <t xml:space="preserve">       地方单位填报口径按照同级财政部门管理规定填报。</t>
        </is>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row>
    <row r="17" customHeight="true" ht="15.0">
      <c r="A17" s="318" t="inlineStr">
        <is>
          <t xml:space="preserve">    2.“调整前年初结转和结余”为上年度部门决算年末结转和结余数，“调整后年初结转和结余”为本年度调整后年初结转和结余数。</t>
        </is>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row>
    <row r="18" customHeight="true" ht="15.0">
      <c r="A18" s="318" t="inlineStr">
        <is>
          <t xml:space="preserve">    3.“会计差错更正”“收回以前年度支出”填列单位因会计处理错误、收回以前年度支出而导致的结转结余调整金额（包括审计、监督检查等调整）；</t>
        </is>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row>
    <row r="19" customHeight="true" ht="15.0">
      <c r="A19" s="318" t="inlineStr">
        <is>
          <t xml:space="preserve">       “归集调入或调出”填列单位按照规定与其他单位调入调出结转结余资金金额；</t>
        </is>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row>
    <row r="20" customHeight="true" ht="15.0">
      <c r="A20" s="318" t="inlineStr">
        <is>
          <t xml:space="preserve">       “归集上缴和缴回资金”填列单位按照规定上缴结转结余资金金额；</t>
        </is>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row>
    <row r="21" customHeight="true" ht="15.0">
      <c r="A21" s="318" t="inlineStr">
        <is>
          <t xml:space="preserve">       “单位内部调剂”填列单位对结转结余资金改变用途，调整用于本单位其他项目等的调整金额。</t>
        </is>
      </c>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row>
    <row r="22" customHeight="true" ht="15.0">
      <c r="A22" s="318" t="inlineStr">
        <is>
          <t xml:space="preserve">    4.“备注”栏应写明作为调整依据的文件号。</t>
        </is>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row>
    <row r="23" customHeight="true" ht="15.0">
      <c r="A23" s="318" t="inlineStr">
        <is>
          <t xml:space="preserve">    5.本表应作为部门决算填报说明第二部分的附件一并报送。</t>
        </is>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20" t="inlineStr">
        <is>
          <t>项目</t>
        </is>
      </c>
      <c r="B1" s="320" t="inlineStr">
        <is>
          <t>调整前年初数</t>
        </is>
      </c>
      <c r="C1" s="322" t="inlineStr">
        <is>
          <t>年初数变动情况</t>
        </is>
      </c>
      <c r="D1" s="90"/>
      <c r="E1" s="90"/>
      <c r="F1" s="90"/>
      <c r="G1" s="90"/>
      <c r="H1" s="90"/>
      <c r="I1" s="320" t="inlineStr">
        <is>
          <t>调整后年初数</t>
        </is>
      </c>
      <c r="J1" s="94" t="inlineStr">
        <is>
          <t>本年变动情况（行政单位）</t>
        </is>
      </c>
      <c r="K1" s="324" t="inlineStr">
        <is>
          <t>本年变动情况（事业单位）</t>
        </is>
      </c>
      <c r="L1" s="90"/>
      <c r="M1" s="90"/>
      <c r="N1" s="90"/>
      <c r="O1" s="320" t="inlineStr">
        <is>
          <t>年末数</t>
        </is>
      </c>
      <c r="P1" s="326"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28" t="inlineStr">
        <is>
          <t>其他</t>
        </is>
      </c>
      <c r="H2" s="90"/>
      <c r="I2" s="90"/>
      <c r="J2" s="84" t="inlineStr">
        <is>
          <t>本年收支差额</t>
        </is>
      </c>
      <c r="K2" s="84" t="inlineStr">
        <is>
          <t>使用非财政拨款结余/使用专用结余</t>
        </is>
      </c>
      <c r="L2" s="84" t="inlineStr">
        <is>
          <t>结余分配</t>
        </is>
      </c>
      <c r="M2" s="328" t="inlineStr">
        <is>
          <t>其他</t>
        </is>
      </c>
      <c r="N2" s="90"/>
      <c r="O2" s="90"/>
      <c r="P2" s="330"/>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30"/>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32"/>
      <c r="I5" s="108" t="n">
        <f>('CS01_2 非财政拨款结余和专用结余年初年末变动情况表'!B5+'CS01_2 非财政拨款结余和专用结余年初年末变动情况表'!C5+'CS01_2 非财政拨款结余和专用结余年初年末变动情况表'!D5+'CS01_2 非财政拨款结余和专用结余年初年末变动情况表'!E5+'CS01_2 非财政拨款结余和专用结余年初年末变动情况表'!F5+'CS01_2 非财政拨款结余和专用结余年初年末变动情况表'!G5)</f>
        <v>0.0</v>
      </c>
      <c r="J5" s="108"/>
      <c r="K5" s="108"/>
      <c r="L5" s="108"/>
      <c r="M5" s="108"/>
      <c r="N5" s="332"/>
      <c r="O5" s="108" t="n">
        <f>'CS01_2 非财政拨款结余和专用结余年初年末变动情况表'!I5 + 'CS01_2 非财政拨款结余和专用结余年初年末变动情况表'!J5 - 'CS01_2 非财政拨款结余和专用结余年初年末变动情况表'!K5 + 'CS01_2 非财政拨款结余和专用结余年初年末变动情况表'!L5 + 'CS01_2 非财政拨款结余和专用结余年初年末变动情况表'!M5</f>
        <v>0.0</v>
      </c>
      <c r="P5" s="334"/>
    </row>
    <row r="6" customHeight="true" ht="19.5">
      <c r="A6" s="336" t="inlineStr">
        <is>
          <t>专用结余</t>
        </is>
      </c>
      <c r="B6" s="132" t="n">
        <v>0.0</v>
      </c>
      <c r="C6" s="132"/>
      <c r="D6" s="132"/>
      <c r="E6" s="132"/>
      <c r="F6" s="132"/>
      <c r="G6" s="132"/>
      <c r="H6" s="338"/>
      <c r="I6" s="132" t="n">
        <f>('CS01_2 非财政拨款结余和专用结余年初年末变动情况表'!B6+'CS01_2 非财政拨款结余和专用结余年初年末变动情况表'!C6+'CS01_2 非财政拨款结余和专用结余年初年末变动情况表'!D6+'CS01_2 非财政拨款结余和专用结余年初年末变动情况表'!E6+'CS01_2 非财政拨款结余和专用结余年初年末变动情况表'!F6+'CS01_2 非财政拨款结余和专用结余年初年末变动情况表'!G6)</f>
        <v>0.0</v>
      </c>
      <c r="J6" s="268" t="inlineStr">
        <is>
          <t>—</t>
        </is>
      </c>
      <c r="K6" s="132"/>
      <c r="L6" s="132"/>
      <c r="M6" s="132"/>
      <c r="N6" s="338"/>
      <c r="O6" s="132" t="n">
        <f>'CS01_2 非财政拨款结余和专用结余年初年末变动情况表'!I6 - 'CS01_2 非财政拨款结余和专用结余年初年末变动情况表'!K6 + 'CS01_2 非财政拨款结余和专用结余年初年末变动情况表'!L6 + 'CS01_2 非财政拨款结余和专用结余年初年末变动情况表'!M6</f>
        <v>0.0</v>
      </c>
      <c r="P6" s="340"/>
    </row>
    <row r="7" customHeight="true" ht="19.5">
      <c r="A7" s="342" t="inlineStr">
        <is>
          <t>注：1.本表反映单位非财政拨款结余和专用结余年初年末变动情况，包括年初变动情况和本年变动情况。本表数据包括事业单位的非财政拨款结余（累计结余）和专用结余（累计结余）。</t>
        </is>
      </c>
      <c r="B7" s="344"/>
      <c r="C7" s="344"/>
      <c r="D7" s="344"/>
      <c r="E7" s="344"/>
      <c r="F7" s="344"/>
      <c r="G7" s="344"/>
      <c r="H7" s="344"/>
      <c r="I7" s="344"/>
      <c r="J7" s="344"/>
      <c r="K7" s="344"/>
      <c r="L7" s="344"/>
      <c r="M7" s="344"/>
      <c r="N7" s="344"/>
      <c r="O7" s="344"/>
      <c r="P7" s="344"/>
    </row>
    <row r="8" customHeight="true" ht="19.5">
      <c r="A8" s="342" t="inlineStr">
        <is>
          <t xml:space="preserve">    2.中央单位需填报本表。地方单位根据同级财政部门要求填报。</t>
        </is>
      </c>
      <c r="B8" s="344"/>
      <c r="C8" s="344"/>
      <c r="D8" s="344"/>
      <c r="E8" s="344"/>
      <c r="F8" s="344"/>
      <c r="G8" s="344"/>
      <c r="H8" s="344"/>
      <c r="I8" s="344"/>
      <c r="J8" s="344"/>
      <c r="K8" s="344"/>
      <c r="L8" s="344"/>
      <c r="M8" s="344"/>
      <c r="N8" s="344"/>
      <c r="O8" s="344"/>
      <c r="P8" s="344"/>
    </row>
    <row r="9" customHeight="true" ht="19.5">
      <c r="A9" s="342" t="inlineStr">
        <is>
          <t xml:space="preserve">    3.栏次1“调整前年初数”，应分别与2022年度部门决算《预算支出相关信息表》（财决附01表）对应的非财政拨款结余和专用结余年末数一致（自动关联取数）。</t>
        </is>
      </c>
      <c r="B9" s="344"/>
      <c r="C9" s="344"/>
      <c r="D9" s="344"/>
      <c r="E9" s="344"/>
      <c r="F9" s="344"/>
      <c r="G9" s="344"/>
      <c r="H9" s="344"/>
      <c r="I9" s="344"/>
      <c r="J9" s="344"/>
      <c r="K9" s="344"/>
      <c r="L9" s="344"/>
      <c r="M9" s="344"/>
      <c r="N9" s="344"/>
      <c r="O9" s="344"/>
      <c r="P9" s="344"/>
    </row>
    <row r="10" customHeight="true" ht="39.0">
      <c r="A10" s="34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44"/>
      <c r="C10" s="344"/>
      <c r="D10" s="344"/>
      <c r="E10" s="344"/>
      <c r="F10" s="344"/>
      <c r="G10" s="344"/>
      <c r="H10" s="344"/>
      <c r="I10" s="344"/>
      <c r="J10" s="344"/>
      <c r="K10" s="344"/>
      <c r="L10" s="344"/>
      <c r="M10" s="344"/>
      <c r="N10" s="344"/>
      <c r="O10" s="344"/>
      <c r="P10" s="344"/>
    </row>
    <row r="11" customHeight="true" ht="19.5">
      <c r="A11" s="342" t="inlineStr">
        <is>
          <t xml:space="preserve">    5.栏次8“调整后年初数”，应分别与2023年度部门决算《预算支出相关信息表》（财决附01表）对应的非财政拨款结余和专用结余年初数一致（基本平衡审核）。</t>
        </is>
      </c>
      <c r="B11" s="344"/>
      <c r="C11" s="344"/>
      <c r="D11" s="344"/>
      <c r="E11" s="344"/>
      <c r="F11" s="344"/>
      <c r="G11" s="344"/>
      <c r="H11" s="344"/>
      <c r="I11" s="344"/>
      <c r="J11" s="344"/>
      <c r="K11" s="344"/>
      <c r="L11" s="344"/>
      <c r="M11" s="344"/>
      <c r="N11" s="344"/>
      <c r="O11" s="344"/>
      <c r="P11" s="344"/>
    </row>
    <row r="12" customHeight="true" ht="19.5">
      <c r="A12" s="342" t="inlineStr">
        <is>
          <t xml:space="preserve">    6.非财政拨款结余栏次9“本年收支差额”为行政单位填报非财政拨款结余等本年变动情况。根据政府会计准则制度规定，行政单位不应有专用结余。</t>
        </is>
      </c>
      <c r="B12" s="344"/>
      <c r="C12" s="344"/>
      <c r="D12" s="344"/>
      <c r="E12" s="344"/>
      <c r="F12" s="344"/>
      <c r="G12" s="344"/>
      <c r="H12" s="344"/>
      <c r="I12" s="344"/>
      <c r="J12" s="344"/>
      <c r="K12" s="344"/>
      <c r="L12" s="344"/>
      <c r="M12" s="344"/>
      <c r="N12" s="344"/>
      <c r="O12" s="344"/>
      <c r="P12" s="344"/>
    </row>
    <row r="13" customHeight="true" ht="19.5">
      <c r="A13" s="34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44"/>
      <c r="C13" s="344"/>
      <c r="D13" s="344"/>
      <c r="E13" s="344"/>
      <c r="F13" s="344"/>
      <c r="G13" s="344"/>
      <c r="H13" s="344"/>
      <c r="I13" s="344"/>
      <c r="J13" s="344"/>
      <c r="K13" s="344"/>
      <c r="L13" s="344"/>
      <c r="M13" s="344"/>
      <c r="N13" s="344"/>
      <c r="O13" s="344"/>
      <c r="P13" s="344"/>
    </row>
    <row r="14" customHeight="true" ht="39.0">
      <c r="A14" s="34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44"/>
      <c r="C14" s="344"/>
      <c r="D14" s="344"/>
      <c r="E14" s="344"/>
      <c r="F14" s="344"/>
      <c r="G14" s="344"/>
      <c r="H14" s="344"/>
      <c r="I14" s="344"/>
      <c r="J14" s="344"/>
      <c r="K14" s="344"/>
      <c r="L14" s="344"/>
      <c r="M14" s="344"/>
      <c r="N14" s="344"/>
      <c r="O14" s="344"/>
      <c r="P14" s="344"/>
    </row>
    <row r="15" customHeight="true" ht="19.5">
      <c r="A15" s="34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44"/>
      <c r="C15" s="344"/>
      <c r="D15" s="344"/>
      <c r="E15" s="344"/>
      <c r="F15" s="344"/>
      <c r="G15" s="344"/>
      <c r="H15" s="344"/>
      <c r="I15" s="344"/>
      <c r="J15" s="344"/>
      <c r="K15" s="344"/>
      <c r="L15" s="344"/>
      <c r="M15" s="344"/>
      <c r="N15" s="344"/>
      <c r="O15" s="344"/>
      <c r="P15" s="344"/>
    </row>
    <row r="16" customHeight="true" ht="19.5">
      <c r="A16" s="342" t="inlineStr">
        <is>
          <t xml:space="preserve">    10.本表应作为部门决算报表说明第二部分的附件一并报送。</t>
        </is>
      </c>
      <c r="B16" s="344"/>
      <c r="C16" s="344"/>
      <c r="D16" s="344"/>
      <c r="E16" s="344"/>
      <c r="F16" s="344"/>
      <c r="G16" s="344"/>
      <c r="H16" s="344"/>
      <c r="I16" s="344"/>
      <c r="J16" s="344"/>
      <c r="K16" s="344"/>
      <c r="L16" s="344"/>
      <c r="M16" s="344"/>
      <c r="N16" s="344"/>
      <c r="O16" s="344"/>
      <c r="P16" s="34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2500000.0</v>
      </c>
      <c r="D4" s="24" t="n">
        <v>2480000.0</v>
      </c>
      <c r="E4" s="24" t="n">
        <v>2462052.85</v>
      </c>
      <c r="F4" s="22" t="inlineStr">
        <is>
          <t>一、一般公共服务支出</t>
        </is>
      </c>
      <c r="G4" s="18" t="inlineStr">
        <is>
          <t>32</t>
        </is>
      </c>
      <c r="H4" s="24" t="n">
        <v>2500000.0</v>
      </c>
      <c r="I4" s="24" t="n">
        <v>2480000.0</v>
      </c>
      <c r="J4" s="24" t="n">
        <v>2462052.85</v>
      </c>
      <c r="K4" s="22" t="inlineStr">
        <is>
          <t>一、基本支出</t>
        </is>
      </c>
      <c r="L4" s="18" t="inlineStr">
        <is>
          <t>58</t>
        </is>
      </c>
      <c r="M4" s="24" t="n">
        <f>'Z01 收入支出决算总表'!M5 + 'Z01 收入支出决算总表'!M6</f>
        <v>1100000.0</v>
      </c>
      <c r="N4" s="24" t="n">
        <f>'Z01 收入支出决算总表'!N5 + 'Z01 收入支出决算总表'!N6</f>
        <v>1090000.0</v>
      </c>
      <c r="O4" s="26" t="n">
        <f>'Z01 收入支出决算总表'!O5 + 'Z01 收入支出决算总表'!O6</f>
        <v>1077023.5</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930000.0</v>
      </c>
      <c r="N5" s="24" t="n">
        <v>920000.0</v>
      </c>
      <c r="O5" s="26" t="n">
        <v>910776.0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170000.0</v>
      </c>
      <c r="N6" s="24" t="n">
        <v>170000.0</v>
      </c>
      <c r="O6" s="26" t="n">
        <v>166247.5</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1400000.0</v>
      </c>
      <c r="N7" s="24" t="n">
        <v>1390000.0</v>
      </c>
      <c r="O7" s="26" t="n">
        <v>1385029.35</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2462052.85</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910776.0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1342076.85</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209200.0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2500000.0</v>
      </c>
      <c r="D30" s="24" t="n">
        <f>('Z01 收入支出决算总表'!D4+'Z01 收入支出决算总表'!D5+'Z01 收入支出决算总表'!D6+'Z01 收入支出决算总表'!D7+'Z01 收入支出决算总表'!D8+'Z01 收入支出决算总表'!D9+'Z01 收入支出决算总表'!D10+'Z01 收入支出决算总表'!D11)</f>
        <v>2480000.0</v>
      </c>
      <c r="E30" s="24" t="n">
        <f>('Z01 收入支出决算总表'!E4+'Z01 收入支出决算总表'!E5+'Z01 收入支出决算总表'!E6+'Z01 收入支出决算总表'!E7+'Z01 收入支出决算总表'!E8+'Z01 收入支出决算总表'!E9+'Z01 收入支出决算总表'!E10+'Z01 收入支出决算总表'!E11)</f>
        <v>2462052.85</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2500000.0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2480000.0</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2462052.85</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2500000.0</v>
      </c>
      <c r="D34" s="54" t="n">
        <f>('Z01 收入支出决算总表'!D30+'Z01 收入支出决算总表'!D31+'Z01 收入支出决算总表'!D32)</f>
        <v>2480000.0</v>
      </c>
      <c r="E34" s="54" t="n">
        <f>('Z01 收入支出决算总表'!E30+'Z01 收入支出决算总表'!E31+'Z01 收入支出决算总表'!E32)</f>
        <v>2462052.85</v>
      </c>
      <c r="F34" s="56" t="inlineStr">
        <is>
          <t>总计</t>
        </is>
      </c>
      <c r="G34" s="58"/>
      <c r="H34" s="60"/>
      <c r="I34" s="62"/>
      <c r="J34" s="58"/>
      <c r="K34" s="58"/>
      <c r="L34" s="52" t="inlineStr">
        <is>
          <t>88</t>
        </is>
      </c>
      <c r="M34" s="54" t="n">
        <f>'Z01 收入支出决算总表'!M30 + 'Z01 收入支出决算总表'!M32</f>
        <v>2500000.0</v>
      </c>
      <c r="N34" s="54" t="n">
        <f>'Z01 收入支出决算总表'!N30 + 'Z01 收入支出决算总表'!N32</f>
        <v>2480000.0</v>
      </c>
      <c r="O34" s="64" t="n">
        <f>('Z01 收入支出决算总表'!O30+'Z01 收入支出决算总表'!O31+'Z01 收入支出决算总表'!O32)</f>
        <v>2462052.85</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52" t="inlineStr">
        <is>
          <t>指    标</t>
        </is>
      </c>
      <c r="B1" s="310" t="inlineStr">
        <is>
          <t>行次</t>
        </is>
      </c>
      <c r="C1" s="252" t="inlineStr">
        <is>
          <t>本年度</t>
        </is>
      </c>
      <c r="D1" s="252" t="inlineStr">
        <is>
          <t>上年度</t>
        </is>
      </c>
      <c r="E1" s="252" t="inlineStr">
        <is>
          <t>比上年增减</t>
        </is>
      </c>
      <c r="F1" s="252" t="inlineStr">
        <is>
          <t>增减％</t>
        </is>
      </c>
      <c r="G1" s="256" t="inlineStr">
        <is>
          <t>原因</t>
        </is>
      </c>
    </row>
    <row r="2" customHeight="true" ht="15.0">
      <c r="A2" s="208"/>
      <c r="B2" s="208"/>
      <c r="C2" s="208"/>
      <c r="D2" s="208"/>
      <c r="E2" s="208"/>
      <c r="F2" s="208"/>
      <c r="G2" s="224"/>
    </row>
    <row r="3" customHeight="true" ht="15.0">
      <c r="A3" s="208" t="inlineStr">
        <is>
          <t xml:space="preserve">栏    次
</t>
        </is>
      </c>
      <c r="B3" s="208"/>
      <c r="C3" s="208" t="inlineStr">
        <is>
          <t>1</t>
        </is>
      </c>
      <c r="D3" s="208" t="inlineStr">
        <is>
          <t>2</t>
        </is>
      </c>
      <c r="E3" s="208" t="inlineStr">
        <is>
          <t>3</t>
        </is>
      </c>
      <c r="F3" s="208" t="inlineStr">
        <is>
          <t>4</t>
        </is>
      </c>
      <c r="G3" s="224"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60" t="inlineStr">
        <is>
          <t>—</t>
        </is>
      </c>
    </row>
    <row r="5" customHeight="true" ht="15.0">
      <c r="A5" s="112" t="inlineStr">
        <is>
          <t xml:space="preserve">    1.本年收入</t>
        </is>
      </c>
      <c r="B5" s="104" t="inlineStr">
        <is>
          <t>2</t>
        </is>
      </c>
      <c r="C5" s="108" t="n">
        <f>'Z03 收入决算表'!E6</f>
        <v>2462052.85</v>
      </c>
      <c r="D5" s="108" t="n">
        <v>2054629.98</v>
      </c>
      <c r="E5" s="108" t="n">
        <f>'CS02 主要指标变动情况表'!C5 - 'CS02 主要指标变动情况表'!D5</f>
        <v>407422.87</v>
      </c>
      <c r="F5" s="108" t="n">
        <f>'CS02 主要指标变动情况表'!E5 / 'CS02 主要指标变动情况表'!D5 * 100</f>
        <v>19.83</v>
      </c>
      <c r="G5" s="314"/>
    </row>
    <row r="6" customHeight="true" ht="15.0">
      <c r="A6" s="112" t="inlineStr">
        <is>
          <t xml:space="preserve">      其中：一般公共预算财政拨款</t>
        </is>
      </c>
      <c r="B6" s="104" t="inlineStr">
        <is>
          <t>3</t>
        </is>
      </c>
      <c r="C6" s="108" t="n">
        <f>'Z07 一般公共预算财政拨款收入支出决算表'!H6</f>
        <v>2462052.85</v>
      </c>
      <c r="D6" s="108" t="n">
        <v>2054629.98</v>
      </c>
      <c r="E6" s="108" t="n">
        <f>'CS02 主要指标变动情况表'!C6 - 'CS02 主要指标变动情况表'!D6</f>
        <v>407422.87</v>
      </c>
      <c r="F6" s="108" t="n">
        <f>'CS02 主要指标变动情况表'!E6 / 'CS02 主要指标变动情况表'!D6 * 100</f>
        <v>19.83</v>
      </c>
      <c r="G6" s="314"/>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314"/>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314"/>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314"/>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314"/>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314"/>
    </row>
    <row r="12" customHeight="true" ht="15.0">
      <c r="A12" s="112" t="inlineStr">
        <is>
          <t xml:space="preserve">    2.本年支出</t>
        </is>
      </c>
      <c r="B12" s="104" t="inlineStr">
        <is>
          <t>9</t>
        </is>
      </c>
      <c r="C12" s="108" t="n">
        <f>'Z04 支出决算表'!E6</f>
        <v>2462052.85</v>
      </c>
      <c r="D12" s="108" t="n">
        <v>2054629.98</v>
      </c>
      <c r="E12" s="108" t="n">
        <f>'CS02 主要指标变动情况表'!C12 - 'CS02 主要指标变动情况表'!D12</f>
        <v>407422.87</v>
      </c>
      <c r="F12" s="108" t="n">
        <f>'CS02 主要指标变动情况表'!E12 / 'CS02 主要指标变动情况表'!D12 * 100</f>
        <v>19.83</v>
      </c>
      <c r="G12" s="314"/>
    </row>
    <row r="13" customHeight="true" ht="15.0">
      <c r="A13" s="112" t="inlineStr">
        <is>
          <t xml:space="preserve">      其中：基本支出</t>
        </is>
      </c>
      <c r="B13" s="104" t="inlineStr">
        <is>
          <t>10</t>
        </is>
      </c>
      <c r="C13" s="108" t="n">
        <f>'Z04 支出决算表'!F6</f>
        <v>1077023.5</v>
      </c>
      <c r="D13" s="108" t="n">
        <v>1198292.18</v>
      </c>
      <c r="E13" s="108" t="n">
        <f>'CS02 主要指标变动情况表'!C13 - 'CS02 主要指标变动情况表'!D13</f>
        <v>-121268.68</v>
      </c>
      <c r="F13" s="108" t="n">
        <f>'CS02 主要指标变动情况表'!E13 / 'CS02 主要指标变动情况表'!D13 * 100</f>
        <v>-10.12</v>
      </c>
      <c r="G13" s="314"/>
    </row>
    <row r="14" customHeight="true" ht="15.0">
      <c r="A14" s="112" t="inlineStr">
        <is>
          <t xml:space="preserve">            （1）人员经费</t>
        </is>
      </c>
      <c r="B14" s="104" t="inlineStr">
        <is>
          <t>11</t>
        </is>
      </c>
      <c r="C14" s="108" t="n">
        <f>'Z05_1 基本支出决算明细表'!F6 + 'Z05_1 基本支出决算明细表'!AV6</f>
        <v>910776.0</v>
      </c>
      <c r="D14" s="108" t="n">
        <v>1098386.68</v>
      </c>
      <c r="E14" s="108" t="n">
        <f>'CS02 主要指标变动情况表'!C14 - 'CS02 主要指标变动情况表'!D14</f>
        <v>-187610.68</v>
      </c>
      <c r="F14" s="108" t="n">
        <f>'CS02 主要指标变动情况表'!E14 / 'CS02 主要指标变动情况表'!D14 * 100</f>
        <v>-17.08</v>
      </c>
      <c r="G14" s="314"/>
    </row>
    <row r="15" customHeight="true" ht="15.0">
      <c r="A15" s="112" t="inlineStr">
        <is>
          <t xml:space="preserve">            （2）公用经费</t>
        </is>
      </c>
      <c r="B15" s="104" t="inlineStr">
        <is>
          <t>12</t>
        </is>
      </c>
      <c r="C15" s="108" t="n">
        <f>'Z05_1 基本支出决算明细表'!E6 - 'Z05_1 基本支出决算明细表'!F6 - 'Z05_1 基本支出决算明细表'!AV6</f>
        <v>166247.5</v>
      </c>
      <c r="D15" s="108" t="n">
        <v>99905.5</v>
      </c>
      <c r="E15" s="108" t="n">
        <f>'CS02 主要指标变动情况表'!C15 - 'CS02 主要指标变动情况表'!D15</f>
        <v>66342.0</v>
      </c>
      <c r="F15" s="108" t="n">
        <f>'CS02 主要指标变动情况表'!E15 / 'CS02 主要指标变动情况表'!D15 * 100</f>
        <v>66.4</v>
      </c>
      <c r="G15" s="314" t="inlineStr">
        <is>
          <t>经核实，单位实发了其他工资福利-车补</t>
        </is>
      </c>
    </row>
    <row r="16" customHeight="true" ht="15.0">
      <c r="A16" s="112" t="inlineStr">
        <is>
          <t xml:space="preserve">            项目支出</t>
        </is>
      </c>
      <c r="B16" s="104" t="inlineStr">
        <is>
          <t>13</t>
        </is>
      </c>
      <c r="C16" s="108" t="n">
        <f>'Z04 支出决算表'!G6</f>
        <v>1385029.35</v>
      </c>
      <c r="D16" s="108" t="n">
        <v>856337.8</v>
      </c>
      <c r="E16" s="108" t="n">
        <f>'CS02 主要指标变动情况表'!C16 - 'CS02 主要指标变动情况表'!D16</f>
        <v>528691.55</v>
      </c>
      <c r="F16" s="108" t="n">
        <f>'CS02 主要指标变动情况表'!E16 / 'CS02 主要指标变动情况表'!D16 * 100</f>
        <v>61.74</v>
      </c>
      <c r="G16" s="314" t="inlineStr">
        <is>
          <t>2023年9月由市纪委指定与冷水滩区纪委共同办理一个留置案件，在市纪委指挥中心办案三个月，期间所有开支费用全部由我委承担。</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314"/>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314"/>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314"/>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314"/>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314"/>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314"/>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60"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314"/>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314"/>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314"/>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314"/>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314"/>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314"/>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314"/>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314"/>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60" t="inlineStr">
        <is>
          <t>—</t>
        </is>
      </c>
    </row>
    <row r="33" customHeight="true" ht="15.0">
      <c r="A33" s="112" t="inlineStr">
        <is>
          <t xml:space="preserve">    1.独立编制机构数</t>
        </is>
      </c>
      <c r="B33" s="104" t="inlineStr">
        <is>
          <t>30</t>
        </is>
      </c>
      <c r="C33" s="262" t="n">
        <f>'F02 基本数字表'!E7</f>
        <v>2.0</v>
      </c>
      <c r="D33" s="262" t="n">
        <v>2.0</v>
      </c>
      <c r="E33" s="262" t="n">
        <f>'CS02 主要指标变动情况表'!C33 - 'CS02 主要指标变动情况表'!D33</f>
        <v>0.0</v>
      </c>
      <c r="F33" s="108" t="n">
        <f>'CS02 主要指标变动情况表'!E33 / 'CS02 主要指标变动情况表'!D33 * 100</f>
        <v>0.0</v>
      </c>
      <c r="G33" s="314"/>
    </row>
    <row r="34" customHeight="true" ht="15.0">
      <c r="A34" s="112" t="inlineStr">
        <is>
          <t xml:space="preserve">    2.独立核算机构数</t>
        </is>
      </c>
      <c r="B34" s="104" t="inlineStr">
        <is>
          <t>31</t>
        </is>
      </c>
      <c r="C34" s="262" t="n">
        <f>'F02 基本数字表'!F7</f>
        <v>1.0</v>
      </c>
      <c r="D34" s="262" t="n">
        <v>1.0</v>
      </c>
      <c r="E34" s="262" t="n">
        <f>'CS02 主要指标变动情况表'!C34 - 'CS02 主要指标变动情况表'!D34</f>
        <v>0.0</v>
      </c>
      <c r="F34" s="108" t="n">
        <f>'CS02 主要指标变动情况表'!E34 / 'CS02 主要指标变动情况表'!D34 * 100</f>
        <v>0.0</v>
      </c>
      <c r="G34" s="314"/>
    </row>
    <row r="35" customHeight="true" ht="15.0">
      <c r="A35" s="112" t="inlineStr">
        <is>
          <t xml:space="preserve">    3.年末实有人数</t>
        </is>
      </c>
      <c r="B35" s="104" t="inlineStr">
        <is>
          <t>32</t>
        </is>
      </c>
      <c r="C35" s="262" t="n">
        <f>'F02 基本数字表'!G7</f>
        <v>9.0</v>
      </c>
      <c r="D35" s="262" t="n">
        <v>8.0</v>
      </c>
      <c r="E35" s="262" t="n">
        <f>'CS02 主要指标变动情况表'!C35 - 'CS02 主要指标变动情况表'!D35</f>
        <v>1.0</v>
      </c>
      <c r="F35" s="108" t="n">
        <f>'CS02 主要指标变动情况表'!E35 / 'CS02 主要指标变动情况表'!D35 * 100</f>
        <v>12.5</v>
      </c>
      <c r="G35" s="314" t="inlineStr">
        <is>
          <t>2023年我委有人员调入调出，年末实有数比年初数增加一个，增加一名行政人员。</t>
        </is>
      </c>
    </row>
    <row r="36" customHeight="true" ht="15.0">
      <c r="A36" s="112" t="inlineStr">
        <is>
          <t xml:space="preserve">      在职人员</t>
        </is>
      </c>
      <c r="B36" s="104" t="inlineStr">
        <is>
          <t>33</t>
        </is>
      </c>
      <c r="C36" s="262" t="n">
        <f>'F02 基本数字表'!H7</f>
        <v>9.0</v>
      </c>
      <c r="D36" s="262" t="n">
        <v>8.0</v>
      </c>
      <c r="E36" s="262" t="n">
        <f>'CS02 主要指标变动情况表'!C36 - 'CS02 主要指标变动情况表'!D36</f>
        <v>1.0</v>
      </c>
      <c r="F36" s="108" t="n">
        <f>'CS02 主要指标变动情况表'!E36 / 'CS02 主要指标变动情况表'!D36 * 100</f>
        <v>12.5</v>
      </c>
      <c r="G36" s="314" t="inlineStr">
        <is>
          <t>2023年我委有人员调入调出，年末实有数比年初数增加一个，增加一名行政人员。</t>
        </is>
      </c>
    </row>
    <row r="37" customHeight="true" ht="15.0">
      <c r="A37" s="112" t="inlineStr">
        <is>
          <t xml:space="preserve">        其中：行政人员</t>
        </is>
      </c>
      <c r="B37" s="104" t="inlineStr">
        <is>
          <t>34</t>
        </is>
      </c>
      <c r="C37" s="262" t="n">
        <f>'F02 基本数字表'!M7 + 'F02 基本数字表'!T7</f>
        <v>6.0</v>
      </c>
      <c r="D37" s="262" t="n">
        <v>5.0</v>
      </c>
      <c r="E37" s="262" t="n">
        <f>'CS02 主要指标变动情况表'!C37 - 'CS02 主要指标变动情况表'!D37</f>
        <v>1.0</v>
      </c>
      <c r="F37" s="108" t="n">
        <f>'CS02 主要指标变动情况表'!E37 / 'CS02 主要指标变动情况表'!D37 * 100</f>
        <v>20.0</v>
      </c>
      <c r="G37" s="314" t="inlineStr">
        <is>
          <t>2023年我委有人员调入调出，年末实有数比年初数增加一个，增加一名行政人员。</t>
        </is>
      </c>
    </row>
    <row r="38" customHeight="true" ht="15.0">
      <c r="A38" s="112" t="inlineStr">
        <is>
          <t xml:space="preserve">              参照公务员法管理事业人员</t>
        </is>
      </c>
      <c r="B38" s="104" t="inlineStr">
        <is>
          <t>35</t>
        </is>
      </c>
      <c r="C38" s="262" t="n">
        <f>'F02 基本数字表'!N7 + 'F02 基本数字表'!U7</f>
        <v>0.0</v>
      </c>
      <c r="D38" s="262" t="n">
        <v>0.0</v>
      </c>
      <c r="E38" s="262" t="n">
        <f>'CS02 主要指标变动情况表'!C38 - 'CS02 主要指标变动情况表'!D38</f>
        <v>0.0</v>
      </c>
      <c r="F38" s="108" t="n">
        <f>'CS02 主要指标变动情况表'!E38 / 'CS02 主要指标变动情况表'!D38 * 100</f>
        <v>0.0</v>
      </c>
      <c r="G38" s="314"/>
    </row>
    <row r="39" customHeight="true" ht="15.0">
      <c r="A39" s="112" t="inlineStr">
        <is>
          <t xml:space="preserve">              非参公事业人员</t>
        </is>
      </c>
      <c r="B39" s="104" t="inlineStr">
        <is>
          <t>36</t>
        </is>
      </c>
      <c r="C39" s="262" t="n">
        <f>'F02 基本数字表'!O7 + 'F02 基本数字表'!V7 + 'F02 基本数字表'!Z7</f>
        <v>3.0</v>
      </c>
      <c r="D39" s="262" t="n">
        <v>3.0</v>
      </c>
      <c r="E39" s="262" t="n">
        <f>'CS02 主要指标变动情况表'!C39 - 'CS02 主要指标变动情况表'!D39</f>
        <v>0.0</v>
      </c>
      <c r="F39" s="108" t="n">
        <f>'CS02 主要指标变动情况表'!E39 / 'CS02 主要指标变动情况表'!D39 * 100</f>
        <v>0.0</v>
      </c>
      <c r="G39" s="314"/>
    </row>
    <row r="40" customHeight="true" ht="15.0">
      <c r="A40" s="112" t="inlineStr">
        <is>
          <t xml:space="preserve">      离休人员</t>
        </is>
      </c>
      <c r="B40" s="104" t="inlineStr">
        <is>
          <t>37</t>
        </is>
      </c>
      <c r="C40" s="262" t="n">
        <f>'F02 基本数字表'!I7</f>
        <v>0.0</v>
      </c>
      <c r="D40" s="262" t="n">
        <v>0.0</v>
      </c>
      <c r="E40" s="262" t="n">
        <f>'CS02 主要指标变动情况表'!C40 - 'CS02 主要指标变动情况表'!D40</f>
        <v>0.0</v>
      </c>
      <c r="F40" s="108" t="n">
        <f>'CS02 主要指标变动情况表'!E40 / 'CS02 主要指标变动情况表'!D40 * 100</f>
        <v>0.0</v>
      </c>
      <c r="G40" s="314"/>
    </row>
    <row r="41" customHeight="true" ht="15.0">
      <c r="A41" s="112" t="inlineStr">
        <is>
          <t xml:space="preserve">      退休人员</t>
        </is>
      </c>
      <c r="B41" s="104" t="inlineStr">
        <is>
          <t>38</t>
        </is>
      </c>
      <c r="C41" s="262" t="n">
        <f>'F02 基本数字表'!J7</f>
        <v>0.0</v>
      </c>
      <c r="D41" s="262" t="n">
        <v>0.0</v>
      </c>
      <c r="E41" s="262" t="n">
        <f>'CS02 主要指标变动情况表'!C41 - 'CS02 主要指标变动情况表'!D41</f>
        <v>0.0</v>
      </c>
      <c r="F41" s="108" t="n">
        <f>'CS02 主要指标变动情况表'!E41 / 'CS02 主要指标变动情况表'!D41 * 100</f>
        <v>0.0</v>
      </c>
      <c r="G41" s="314"/>
    </row>
    <row r="42" customHeight="true" ht="15.0">
      <c r="A42" s="112" t="inlineStr">
        <is>
          <t xml:space="preserve">    4.年末其他人员数</t>
        </is>
      </c>
      <c r="B42" s="104" t="inlineStr">
        <is>
          <t>39</t>
        </is>
      </c>
      <c r="C42" s="262" t="n">
        <f>'F02 基本数字表'!AC7</f>
        <v>1.0</v>
      </c>
      <c r="D42" s="262" t="n">
        <v>1.0</v>
      </c>
      <c r="E42" s="262" t="n">
        <f>'CS02 主要指标变动情况表'!C42 - 'CS02 主要指标变动情况表'!D42</f>
        <v>0.0</v>
      </c>
      <c r="F42" s="108" t="n">
        <f>'CS02 主要指标变动情况表'!E42 / 'CS02 主要指标变动情况表'!D42 * 100</f>
        <v>0.0</v>
      </c>
      <c r="G42" s="314"/>
    </row>
    <row r="43" customHeight="true" ht="15.0">
      <c r="A43" s="112" t="inlineStr">
        <is>
          <t xml:space="preserve">    5.年末学生人数</t>
        </is>
      </c>
      <c r="B43" s="104" t="inlineStr">
        <is>
          <t>40</t>
        </is>
      </c>
      <c r="C43" s="262" t="n">
        <f>'F02 基本数字表'!AF7</f>
        <v>0.0</v>
      </c>
      <c r="D43" s="262" t="n">
        <v>0.0</v>
      </c>
      <c r="E43" s="262" t="n">
        <f>'CS02 主要指标变动情况表'!C43 - 'CS02 主要指标变动情况表'!D43</f>
        <v>0.0</v>
      </c>
      <c r="F43" s="108" t="n">
        <f>'CS02 主要指标变动情况表'!E43 / 'CS02 主要指标变动情况表'!D43 * 100</f>
        <v>0.0</v>
      </c>
      <c r="G43" s="314"/>
    </row>
    <row r="44" customHeight="true" ht="15.0">
      <c r="A44" s="112" t="inlineStr">
        <is>
          <t>四、补充资料（单位：元）</t>
        </is>
      </c>
      <c r="B44" s="104" t="inlineStr">
        <is>
          <t>41</t>
        </is>
      </c>
      <c r="C44" s="118" t="inlineStr">
        <is>
          <t>—</t>
        </is>
      </c>
      <c r="D44" s="118" t="inlineStr">
        <is>
          <t>—</t>
        </is>
      </c>
      <c r="E44" s="118" t="inlineStr">
        <is>
          <t>—</t>
        </is>
      </c>
      <c r="F44" s="118" t="inlineStr">
        <is>
          <t>—</t>
        </is>
      </c>
      <c r="G44" s="260"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60"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314"/>
    </row>
    <row r="47" customHeight="true" ht="15.0">
      <c r="A47" s="112" t="inlineStr">
        <is>
          <t xml:space="preserve">      车辆数量（辆）</t>
        </is>
      </c>
      <c r="B47" s="104" t="inlineStr">
        <is>
          <t>44</t>
        </is>
      </c>
      <c r="C47" s="262" t="n">
        <f>'F01 预算支出相关信息表'!E14</f>
        <v>0.0</v>
      </c>
      <c r="D47" s="262" t="n">
        <v>0.0</v>
      </c>
      <c r="E47" s="262" t="n">
        <f>'CS02 主要指标变动情况表'!C47 - 'CS02 主要指标变动情况表'!D47</f>
        <v>0.0</v>
      </c>
      <c r="F47" s="108" t="n">
        <f>'CS02 主要指标变动情况表'!E47 / 'CS02 主要指标变动情况表'!D47 * 100</f>
        <v>0.0</v>
      </c>
      <c r="G47" s="314"/>
    </row>
    <row r="48" customHeight="true" ht="15.0">
      <c r="A48" s="112" t="inlineStr">
        <is>
          <t xml:space="preserve">    2.“三公”经费支出</t>
        </is>
      </c>
      <c r="B48" s="104" t="inlineStr">
        <is>
          <t>45</t>
        </is>
      </c>
      <c r="C48" s="108" t="n">
        <f>'F03 机构运行信息表'!E4</f>
        <v>587.0</v>
      </c>
      <c r="D48" s="108" t="n">
        <v>0.0</v>
      </c>
      <c r="E48" s="108" t="n">
        <f>'CS02 主要指标变动情况表'!C48 - 'CS02 主要指标变动情况表'!D48</f>
        <v>587.0</v>
      </c>
      <c r="F48" s="108" t="n">
        <f>'CS02 主要指标变动情况表'!E48 / 'CS02 主要指标变动情况表'!D48 * 100</f>
        <v>0.0</v>
      </c>
      <c r="G48" s="314"/>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314"/>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314"/>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314"/>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314"/>
    </row>
    <row r="53" customHeight="true" ht="15.0">
      <c r="A53" s="112" t="inlineStr">
        <is>
          <t xml:space="preserve">            公务接待费</t>
        </is>
      </c>
      <c r="B53" s="104" t="inlineStr">
        <is>
          <t>50</t>
        </is>
      </c>
      <c r="C53" s="108" t="n">
        <f>'F03 机构运行信息表'!E9</f>
        <v>587.0</v>
      </c>
      <c r="D53" s="108" t="n">
        <v>0.0</v>
      </c>
      <c r="E53" s="108" t="n">
        <f>'CS02 主要指标变动情况表'!C53 - 'CS02 主要指标变动情况表'!D53</f>
        <v>587.0</v>
      </c>
      <c r="F53" s="108" t="n">
        <f>'CS02 主要指标变动情况表'!E53 / 'CS02 主要指标变动情况表'!D53 * 100</f>
        <v>0.0</v>
      </c>
      <c r="G53" s="314"/>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314"/>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314"/>
    </row>
    <row r="56" customHeight="true" ht="15.0">
      <c r="A56" s="112" t="inlineStr">
        <is>
          <t xml:space="preserve">    5.机关运行经费</t>
        </is>
      </c>
      <c r="B56" s="104" t="inlineStr">
        <is>
          <t>53</t>
        </is>
      </c>
      <c r="C56" s="108" t="n">
        <f>'F03 机构运行信息表'!E26</f>
        <v>166247.5</v>
      </c>
      <c r="D56" s="108" t="n">
        <v>99905.5</v>
      </c>
      <c r="E56" s="108" t="n">
        <f>'CS02 主要指标变动情况表'!C56 - 'CS02 主要指标变动情况表'!D56</f>
        <v>66342.0</v>
      </c>
      <c r="F56" s="108" t="n">
        <f>'CS02 主要指标变动情况表'!E56 / 'CS02 主要指标变动情况表'!D56 * 100</f>
        <v>66.4</v>
      </c>
      <c r="G56" s="314" t="inlineStr">
        <is>
          <t>经核实本单位该年度实发了其他工资福利车补</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60" t="inlineStr">
        <is>
          <t>—</t>
        </is>
      </c>
    </row>
    <row r="58" customHeight="true" ht="15.0">
      <c r="A58" s="112" t="inlineStr">
        <is>
          <t xml:space="preserve">      本年收入合计</t>
        </is>
      </c>
      <c r="B58" s="104" t="inlineStr">
        <is>
          <t>55</t>
        </is>
      </c>
      <c r="C58" s="108" t="n">
        <f>'Z01 收入支出决算总表'!C30</f>
        <v>2500000.0</v>
      </c>
      <c r="D58" s="108" t="n">
        <v>1082000.0</v>
      </c>
      <c r="E58" s="108" t="n">
        <f>'CS02 主要指标变动情况表'!C58 - 'CS02 主要指标变动情况表'!D58</f>
        <v>1418000.0</v>
      </c>
      <c r="F58" s="108" t="n">
        <f>'CS02 主要指标变动情况表'!E58 / 'CS02 主要指标变动情况表'!D58 * 100</f>
        <v>131.05</v>
      </c>
      <c r="G58" s="314" t="inlineStr">
        <is>
          <t>人员调动有工资收入调整，同时2023年我委承办了一个留置案件，建设了一个廉洁文化教育基地。</t>
        </is>
      </c>
    </row>
    <row r="59" customHeight="true" ht="15.0">
      <c r="A59" s="112" t="inlineStr">
        <is>
          <t xml:space="preserve">      本年支出合计</t>
        </is>
      </c>
      <c r="B59" s="104" t="inlineStr">
        <is>
          <t>56</t>
        </is>
      </c>
      <c r="C59" s="108" t="n">
        <f>'Z01 收入支出决算总表'!M30</f>
        <v>2500000.0</v>
      </c>
      <c r="D59" s="108" t="n">
        <v>1082000.0</v>
      </c>
      <c r="E59" s="108" t="n">
        <f>'CS02 主要指标变动情况表'!C59 - 'CS02 主要指标变动情况表'!D59</f>
        <v>1418000.0</v>
      </c>
      <c r="F59" s="108" t="n">
        <f>'CS02 主要指标变动情况表'!E59 / 'CS02 主要指标变动情况表'!D59 * 100</f>
        <v>131.05</v>
      </c>
      <c r="G59" s="314" t="inlineStr">
        <is>
          <t>人员调动有工资收入调整，同时2023年我委承办了一个留置案件，建设了一个廉洁文化教育基地。</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314"/>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60" t="inlineStr">
        <is>
          <t>—</t>
        </is>
      </c>
    </row>
    <row r="62" customHeight="true" ht="15.0">
      <c r="A62" s="112" t="inlineStr">
        <is>
          <t xml:space="preserve">      本年收入合计</t>
        </is>
      </c>
      <c r="B62" s="104" t="inlineStr">
        <is>
          <t>59</t>
        </is>
      </c>
      <c r="C62" s="108" t="n">
        <f>'Z01 收入支出决算总表'!D30</f>
        <v>2480000.0</v>
      </c>
      <c r="D62" s="108" t="n">
        <v>2054629.98</v>
      </c>
      <c r="E62" s="108" t="n">
        <f>'CS02 主要指标变动情况表'!C62 - 'CS02 主要指标变动情况表'!D62</f>
        <v>425370.02</v>
      </c>
      <c r="F62" s="108" t="n">
        <f>'CS02 主要指标变动情况表'!E62 / 'CS02 主要指标变动情况表'!D62 * 100</f>
        <v>20.7</v>
      </c>
      <c r="G62" s="314" t="inlineStr">
        <is>
          <t>2023年我委承办留置案件一个，为支付市指挥中心办理留置案件费用，向财政申请统筹经费用于支付此案件产生的开支。</t>
        </is>
      </c>
    </row>
    <row r="63" customHeight="true" ht="15.0">
      <c r="A63" s="112" t="inlineStr">
        <is>
          <t xml:space="preserve">      本年支出合计</t>
        </is>
      </c>
      <c r="B63" s="104" t="inlineStr">
        <is>
          <t>60</t>
        </is>
      </c>
      <c r="C63" s="108" t="n">
        <f>'Z01 收入支出决算总表'!N30</f>
        <v>2480000.0</v>
      </c>
      <c r="D63" s="108" t="n">
        <v>2054629.98</v>
      </c>
      <c r="E63" s="108" t="n">
        <f>'CS02 主要指标变动情况表'!C63 - 'CS02 主要指标变动情况表'!D63</f>
        <v>425370.02</v>
      </c>
      <c r="F63" s="108" t="n">
        <f>'CS02 主要指标变动情况表'!E63 / 'CS02 主要指标变动情况表'!D63 * 100</f>
        <v>20.7</v>
      </c>
      <c r="G63" s="314" t="inlineStr">
        <is>
          <t>2023年我委承办留置案件一个，为支付市指挥中心办理留置案件费用，向财政申请统筹经费用于支付此案件产生的开支。</t>
        </is>
      </c>
    </row>
    <row r="64" customHeight="true" ht="15.0">
      <c r="A64" s="264" t="inlineStr">
        <is>
          <t xml:space="preserve">      年末结转和结余</t>
        </is>
      </c>
      <c r="B64" s="266"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46"/>
    </row>
    <row r="65" customHeight="true" ht="15.0">
      <c r="A65" s="348" t="inlineStr">
        <is>
          <t>注：1.本表反映单位本年收支余、资产负债、机构人员等主要指标与上年数对比变动情况及变动原因，各单位均需填报本表。</t>
        </is>
      </c>
      <c r="B65" s="350"/>
      <c r="C65" s="140"/>
      <c r="D65" s="140"/>
      <c r="E65" s="140"/>
      <c r="F65" s="140"/>
      <c r="G65" s="140"/>
    </row>
    <row r="66" customHeight="true" ht="15.0">
      <c r="A66" s="348" t="inlineStr">
        <is>
          <t xml:space="preserve">    2.事业收入中含事业单位财政专户管理资金收入。</t>
        </is>
      </c>
      <c r="B66" s="350"/>
      <c r="C66" s="140"/>
      <c r="D66" s="140"/>
      <c r="E66" s="140"/>
      <c r="F66" s="140"/>
      <c r="G66" s="140"/>
    </row>
    <row r="67" customHeight="true" ht="15.0">
      <c r="A67" s="348" t="inlineStr">
        <is>
          <t xml:space="preserve">    3.其他收入指单位取得的除财政拨款、事业收入、经营收入、上级补助收入、附属单位上缴收入以外的收入。</t>
        </is>
      </c>
      <c r="B67" s="350"/>
      <c r="C67" s="140"/>
      <c r="D67" s="140"/>
      <c r="E67" s="140"/>
      <c r="F67" s="140"/>
      <c r="G67" s="140"/>
    </row>
    <row r="68" customHeight="true" ht="15.0">
      <c r="A68" s="348" t="inlineStr">
        <is>
          <t xml:space="preserve">    4.结转和结余包括单位财政拨款结转和结余及其他资金结转和结余。</t>
        </is>
      </c>
      <c r="B68" s="350"/>
      <c r="C68" s="140"/>
      <c r="D68" s="140"/>
      <c r="E68" s="140"/>
      <c r="F68" s="140"/>
      <c r="G68" s="140"/>
    </row>
    <row r="69" customHeight="true" ht="15.0">
      <c r="A69" s="348" t="inlineStr">
        <is>
          <t xml:space="preserve">    5.主要指标上下年变动幅度超过20%，其中机构人员指标上下年有变动的，应具体核实并说明原因。</t>
        </is>
      </c>
      <c r="B69" s="140"/>
      <c r="C69" s="140"/>
      <c r="D69" s="140"/>
      <c r="E69" s="140"/>
      <c r="F69" s="140"/>
      <c r="G69" s="140"/>
    </row>
    <row r="70" customHeight="true" ht="15.0">
      <c r="A70" s="348"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52" t="inlineStr">
        <is>
          <t>评价指标</t>
        </is>
      </c>
      <c r="B1" s="78"/>
      <c r="C1" s="78"/>
      <c r="D1" s="78"/>
      <c r="E1" s="90"/>
      <c r="F1" s="78"/>
      <c r="G1" s="354" t="inlineStr">
        <is>
          <t>计算值</t>
        </is>
      </c>
      <c r="H1" s="354" t="inlineStr">
        <is>
          <t>得分</t>
        </is>
      </c>
      <c r="I1" s="354" t="inlineStr">
        <is>
          <t>指标说明</t>
        </is>
      </c>
      <c r="J1" s="354" t="inlineStr">
        <is>
          <t>评分标准</t>
        </is>
      </c>
    </row>
    <row r="2" customHeight="true" ht="21.75">
      <c r="A2" s="328" t="inlineStr">
        <is>
          <t>一级指标</t>
        </is>
      </c>
      <c r="B2" s="90"/>
      <c r="C2" s="356" t="inlineStr">
        <is>
          <t>二级指标</t>
        </is>
      </c>
      <c r="D2" s="78"/>
      <c r="E2" s="32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58" t="inlineStr">
        <is>
          <t>预算编制及执行情况</t>
        </is>
      </c>
      <c r="B4" s="358" t="inlineStr">
        <is>
          <t>90</t>
        </is>
      </c>
      <c r="C4" s="360" t="inlineStr">
        <is>
          <t>预算编制的准确完整性</t>
        </is>
      </c>
      <c r="D4" s="362" t="inlineStr">
        <is>
          <t>30</t>
        </is>
      </c>
      <c r="E4" s="364" t="inlineStr">
        <is>
          <t>财政拨款收入预决算差异率</t>
        </is>
      </c>
      <c r="F4" s="92" t="inlineStr">
        <is>
          <t>3</t>
        </is>
      </c>
      <c r="G4" s="108" t="n">
        <f>'LH01 部门决算量化评价表'!G4</f>
        <v>0.0</v>
      </c>
      <c r="H4" s="366" t="n">
        <f>'LH01 部门决算量化评价表'!H4</f>
        <v>3.0</v>
      </c>
      <c r="I4" s="364" t="inlineStr">
        <is>
          <t>财政拨款收入：（决算数－年初预算数）/年初预算数*100%</t>
        </is>
      </c>
      <c r="J4" s="364" t="inlineStr">
        <is>
          <t>差异率＝0，得满分；差异率（绝对值）&gt;0时，每增加5%（含）扣减0.5分，减至0分为止。</t>
        </is>
      </c>
    </row>
    <row r="5" customHeight="true" ht="45.0">
      <c r="A5" s="90"/>
      <c r="B5" s="90"/>
      <c r="C5" s="90"/>
      <c r="D5" s="78"/>
      <c r="E5" s="364" t="inlineStr">
        <is>
          <t>事业收入预决算差异率</t>
        </is>
      </c>
      <c r="F5" s="92" t="inlineStr">
        <is>
          <t>5</t>
        </is>
      </c>
      <c r="G5" s="108" t="n">
        <f>'LH01 部门决算量化评价表'!G5</f>
        <v>0.0</v>
      </c>
      <c r="H5" s="366" t="n">
        <f>'LH01 部门决算量化评价表'!H5</f>
        <v>5.0</v>
      </c>
      <c r="I5" s="364" t="inlineStr">
        <is>
          <t>事业收入：（决算数－年初预算数）/年初预算数*100%</t>
        </is>
      </c>
      <c r="J5" s="364" t="inlineStr">
        <is>
          <t>差异率＝0，得满分；差异率（绝对值）&gt;0时，每增加5%（含）扣减0.5分，减至0分为止。</t>
        </is>
      </c>
    </row>
    <row r="6" customHeight="true" ht="45.0">
      <c r="A6" s="90"/>
      <c r="B6" s="90"/>
      <c r="C6" s="90"/>
      <c r="D6" s="78"/>
      <c r="E6" s="364" t="inlineStr">
        <is>
          <t>经营收入预决算差异率</t>
        </is>
      </c>
      <c r="F6" s="92" t="inlineStr">
        <is>
          <t>3</t>
        </is>
      </c>
      <c r="G6" s="108" t="n">
        <f>'LH01 部门决算量化评价表'!G6</f>
        <v>0.0</v>
      </c>
      <c r="H6" s="366" t="n">
        <f>'LH01 部门决算量化评价表'!H6</f>
        <v>3.0</v>
      </c>
      <c r="I6" s="364" t="inlineStr">
        <is>
          <t>经营收入：（决算数－年初预算数）/年初预算数*100%</t>
        </is>
      </c>
      <c r="J6" s="364" t="inlineStr">
        <is>
          <t>差异率＝0，得满分；差异率（绝对值）&gt;0时，每增加5%（含）扣减0.5分，减至0分为止。</t>
        </is>
      </c>
    </row>
    <row r="7" customHeight="true" ht="45.0">
      <c r="A7" s="90"/>
      <c r="B7" s="90"/>
      <c r="C7" s="90"/>
      <c r="D7" s="78"/>
      <c r="E7" s="364" t="inlineStr">
        <is>
          <t>其他收入预决算差异率</t>
        </is>
      </c>
      <c r="F7" s="92" t="inlineStr">
        <is>
          <t>5</t>
        </is>
      </c>
      <c r="G7" s="108" t="n">
        <f>'LH01 部门决算量化评价表'!G7</f>
        <v>0.0</v>
      </c>
      <c r="H7" s="366" t="n">
        <f>'LH01 部门决算量化评价表'!H7</f>
        <v>5.0</v>
      </c>
      <c r="I7" s="364" t="inlineStr">
        <is>
          <t>其他收入：（决算数－年初预算数）/年初预算数*100%</t>
        </is>
      </c>
      <c r="J7" s="364" t="inlineStr">
        <is>
          <t>差异率＝0，得满分；差异率（绝对值）&gt;0时，每增加5%（含）扣减0.5分，减至0分为止。</t>
        </is>
      </c>
    </row>
    <row r="8" customHeight="true" ht="45.0">
      <c r="A8" s="90"/>
      <c r="B8" s="90"/>
      <c r="C8" s="90"/>
      <c r="D8" s="78"/>
      <c r="E8" s="364" t="inlineStr">
        <is>
          <t>年初结转和结余预决算差异率</t>
        </is>
      </c>
      <c r="F8" s="92" t="inlineStr">
        <is>
          <t>5</t>
        </is>
      </c>
      <c r="G8" s="108" t="n">
        <f>'LH01 部门决算量化评价表'!G8</f>
        <v>0.0</v>
      </c>
      <c r="H8" s="366" t="n">
        <f>'LH01 部门决算量化评价表'!H8</f>
        <v>5.0</v>
      </c>
      <c r="I8" s="364" t="inlineStr">
        <is>
          <t>年初结转和结余：（决算数－年初预算数）/年初预算数*100%</t>
        </is>
      </c>
      <c r="J8" s="364" t="inlineStr">
        <is>
          <t>差异率＝0，得满分；差异率（绝对值）≤100%，扣减1分；差异率（绝对值）&gt;100%时，每增加10%（含）扣减0.5分，减至0分为止。</t>
        </is>
      </c>
    </row>
    <row r="9" customHeight="true" ht="45.0">
      <c r="A9" s="90"/>
      <c r="B9" s="90"/>
      <c r="C9" s="90"/>
      <c r="D9" s="78"/>
      <c r="E9" s="364" t="inlineStr">
        <is>
          <t>人员经费预决算差异率</t>
        </is>
      </c>
      <c r="F9" s="92" t="inlineStr">
        <is>
          <t>5</t>
        </is>
      </c>
      <c r="G9" s="108" t="n">
        <f>'LH01 部门决算量化评价表'!G9</f>
        <v>0.0</v>
      </c>
      <c r="H9" s="366" t="n">
        <f>'LH01 部门决算量化评价表'!H9</f>
        <v>5.0</v>
      </c>
      <c r="I9" s="364" t="inlineStr">
        <is>
          <t>人员经费：（决算数－年初预算数）/年初预算数*100%</t>
        </is>
      </c>
      <c r="J9" s="364" t="inlineStr">
        <is>
          <t>差异率≤0，得满分；差异率﹥0时，每增加10%（含）扣减0.5分，减至0分为止。</t>
        </is>
      </c>
    </row>
    <row r="10" customHeight="true" ht="45.0">
      <c r="A10" s="90"/>
      <c r="B10" s="90"/>
      <c r="C10" s="90"/>
      <c r="D10" s="78"/>
      <c r="E10" s="364" t="inlineStr">
        <is>
          <t>公用经费预决算差异率</t>
        </is>
      </c>
      <c r="F10" s="92" t="inlineStr">
        <is>
          <t>4</t>
        </is>
      </c>
      <c r="G10" s="108" t="n">
        <f>'LH01 部门决算量化评价表'!G10</f>
        <v>0.0</v>
      </c>
      <c r="H10" s="366" t="n">
        <f>'LH01 部门决算量化评价表'!H10</f>
        <v>4.0</v>
      </c>
      <c r="I10" s="364" t="inlineStr">
        <is>
          <t>公用经费：（决算数－年初预算数）/年初预算数*100%</t>
        </is>
      </c>
      <c r="J10" s="364" t="inlineStr">
        <is>
          <t>差异率≤0，得满分；差异率﹥0时，每增加5%（含）扣减0.5分，减至0分为止。</t>
        </is>
      </c>
    </row>
    <row r="11" customHeight="true" ht="45.0">
      <c r="A11" s="90"/>
      <c r="B11" s="90"/>
      <c r="C11" s="360" t="inlineStr">
        <is>
          <t>预算执行的有效性</t>
        </is>
      </c>
      <c r="D11" s="362" t="inlineStr">
        <is>
          <t>50</t>
        </is>
      </c>
      <c r="E11" s="364" t="inlineStr">
        <is>
          <t>人员经费预算执行差异率</t>
        </is>
      </c>
      <c r="F11" s="92" t="inlineStr">
        <is>
          <t>10</t>
        </is>
      </c>
      <c r="G11" s="108" t="n">
        <f>'LH01 部门决算量化评价表'!G11</f>
        <v>0.0</v>
      </c>
      <c r="H11" s="366" t="n">
        <f>'LH01 部门决算量化评价表'!H11</f>
        <v>10.0</v>
      </c>
      <c r="I11" s="364" t="inlineStr">
        <is>
          <t>人员经费：（决算数－调整预算数）/调整预算数*100%</t>
        </is>
      </c>
      <c r="J11" s="364" t="inlineStr">
        <is>
          <t>差异率＝0，得满分；差异率（绝对值）&gt;0时，每增加5%（含）扣减0.5分，减至0分为止。</t>
        </is>
      </c>
    </row>
    <row r="12" customHeight="true" ht="45.0">
      <c r="A12" s="90"/>
      <c r="B12" s="90"/>
      <c r="C12" s="90"/>
      <c r="D12" s="78"/>
      <c r="E12" s="364" t="inlineStr">
        <is>
          <t>公用经费预算执行差异率</t>
        </is>
      </c>
      <c r="F12" s="92" t="inlineStr">
        <is>
          <t>10</t>
        </is>
      </c>
      <c r="G12" s="108" t="n">
        <f>'LH01 部门决算量化评价表'!G12</f>
        <v>0.0</v>
      </c>
      <c r="H12" s="366" t="n">
        <f>'LH01 部门决算量化评价表'!H12</f>
        <v>10.0</v>
      </c>
      <c r="I12" s="364" t="inlineStr">
        <is>
          <t>公用经费：（决算数－调整预算数）/调整预算数*100%</t>
        </is>
      </c>
      <c r="J12" s="364" t="inlineStr">
        <is>
          <t>差异率＝0，得满分；差异率（绝对值）&gt;0时，每增加5%（含）扣减0.5分，减至0分为止。</t>
        </is>
      </c>
    </row>
    <row r="13" customHeight="true" ht="45.0">
      <c r="A13" s="90"/>
      <c r="B13" s="90"/>
      <c r="C13" s="90"/>
      <c r="D13" s="78"/>
      <c r="E13" s="364" t="inlineStr">
        <is>
          <t>财政拨款结转和结余率</t>
        </is>
      </c>
      <c r="F13" s="92" t="inlineStr">
        <is>
          <t>10</t>
        </is>
      </c>
      <c r="G13" s="108" t="n">
        <f>'LH01 部门决算量化评价表'!G13</f>
        <v>0.0</v>
      </c>
      <c r="H13" s="366" t="n">
        <f>'LH01 部门决算量化评价表'!H13</f>
        <v>10.0</v>
      </c>
      <c r="I13" s="364" t="inlineStr">
        <is>
          <t>财政拨款结转和结余：（本年年末数/支出调整预算数总计）*100%</t>
        </is>
      </c>
      <c r="J13" s="364" t="inlineStr">
        <is>
          <t>结转和结余率=0，得满分；结转和结余率（绝对值）&gt;0时，每增加5%（含）扣减0.5分，减至0分为止。</t>
        </is>
      </c>
    </row>
    <row r="14" customHeight="true" ht="45.0">
      <c r="A14" s="90"/>
      <c r="B14" s="90"/>
      <c r="C14" s="90"/>
      <c r="D14" s="78"/>
      <c r="E14" s="364" t="inlineStr">
        <is>
          <t>财政拨款结转上下年变动率</t>
        </is>
      </c>
      <c r="F14" s="92" t="inlineStr">
        <is>
          <t>7</t>
        </is>
      </c>
      <c r="G14" s="108" t="n">
        <f>'LH01 部门决算量化评价表'!G14</f>
        <v>0.0</v>
      </c>
      <c r="H14" s="366" t="n">
        <f>'LH01 部门决算量化评价表'!H14</f>
        <v>7.0</v>
      </c>
      <c r="I14" s="364" t="inlineStr">
        <is>
          <t>财政拨款结转：（本年年末数－上年年末数）/上年年末数*100%</t>
        </is>
      </c>
      <c r="J14" s="364" t="inlineStr">
        <is>
          <t>比重≤0，得满分；比重（绝对值）﹥0时，每增加5%（含）扣减0.5分，减至0分为止。</t>
        </is>
      </c>
    </row>
    <row r="15" customHeight="true" ht="45.0">
      <c r="A15" s="90"/>
      <c r="B15" s="90"/>
      <c r="C15" s="90"/>
      <c r="D15" s="78"/>
      <c r="E15" s="364" t="inlineStr">
        <is>
          <t>财政拨款结余上下年变动率</t>
        </is>
      </c>
      <c r="F15" s="92" t="inlineStr">
        <is>
          <t>3</t>
        </is>
      </c>
      <c r="G15" s="108" t="n">
        <f>'LH01 部门决算量化评价表'!G15</f>
        <v>0.0</v>
      </c>
      <c r="H15" s="366" t="n">
        <f>'LH01 部门决算量化评价表'!H15</f>
        <v>3.0</v>
      </c>
      <c r="I15" s="364" t="inlineStr">
        <is>
          <t>财政拨款结余：（本年年末数－上年年末数）/上年年末数*100%</t>
        </is>
      </c>
      <c r="J15" s="364" t="inlineStr">
        <is>
          <t>比重≤0，得满分；比重（绝对值）﹥0时，每增加5%（含）扣减0.5分，减至0分为止。</t>
        </is>
      </c>
    </row>
    <row r="16" customHeight="true" ht="45.0">
      <c r="A16" s="90"/>
      <c r="B16" s="90"/>
      <c r="C16" s="90"/>
      <c r="D16" s="78"/>
      <c r="E16" s="364" t="inlineStr">
        <is>
          <t>项目支出预算执行进度上下年差异率</t>
        </is>
      </c>
      <c r="F16" s="92" t="inlineStr">
        <is>
          <t>5</t>
        </is>
      </c>
      <c r="G16" s="108" t="n">
        <f>'LH01 部门决算量化评价表'!G16</f>
        <v>0.0</v>
      </c>
      <c r="H16" s="366" t="n">
        <f>'LH01 部门决算量化评价表'!H16</f>
        <v>0.0</v>
      </c>
      <c r="I16" s="364" t="inlineStr">
        <is>
          <t>项目支出：（本年执行进度－上年执行进度）/上年执行进度*100%</t>
        </is>
      </c>
      <c r="J16" s="364" t="inlineStr">
        <is>
          <t>差异率≥0，得满分；差异率＜0时，差异值（绝对值）增加3%（含）扣减0.5分，减至0分为止。</t>
        </is>
      </c>
    </row>
    <row r="17" customHeight="true" ht="45.0">
      <c r="A17" s="90"/>
      <c r="B17" s="90"/>
      <c r="C17" s="90"/>
      <c r="D17" s="78"/>
      <c r="E17" s="364" t="inlineStr">
        <is>
          <t>“三公”经费支出预决算差异率</t>
        </is>
      </c>
      <c r="F17" s="92" t="inlineStr">
        <is>
          <t>5</t>
        </is>
      </c>
      <c r="G17" s="108" t="n">
        <f>'LH01 部门决算量化评价表'!G17</f>
        <v>0.0</v>
      </c>
      <c r="H17" s="366" t="n">
        <f>'LH01 部门决算量化评价表'!H17</f>
        <v>5.0</v>
      </c>
      <c r="I17" s="364" t="inlineStr">
        <is>
          <t>“三公”经费：（决算数－年初预算数/年初预算数）*100%</t>
        </is>
      </c>
      <c r="J17" s="364" t="inlineStr">
        <is>
          <t>差异率≤0，得满分；差异率&gt;0时，每增加5%（含）扣减1分，减至0分为止。</t>
        </is>
      </c>
    </row>
    <row r="18" customHeight="true" ht="45.0">
      <c r="A18" s="90"/>
      <c r="B18" s="90"/>
      <c r="C18" s="84" t="inlineStr">
        <is>
          <t>预算编制及执行的规范性</t>
        </is>
      </c>
      <c r="D18" s="368" t="inlineStr">
        <is>
          <t>10</t>
        </is>
      </c>
      <c r="E18" s="364" t="inlineStr">
        <is>
          <t>财政拨款项目支出中开支在职人员及离退休经费比重</t>
        </is>
      </c>
      <c r="F18" s="92" t="inlineStr">
        <is>
          <t>5</t>
        </is>
      </c>
      <c r="G18" s="108" t="n">
        <f>'LH01 部门决算量化评价表'!G18</f>
        <v>0.0</v>
      </c>
      <c r="H18" s="366" t="n">
        <f>'LH01 部门决算量化评价表'!H18</f>
        <v>5.0</v>
      </c>
      <c r="I18" s="364" t="inlineStr">
        <is>
          <t>财政拨款项目支出：（工资福利支出+离休费+退休费）/项目支出合计*100%</t>
        </is>
      </c>
      <c r="J18" s="364" t="inlineStr">
        <is>
          <t>比重＝0，得满分；比重﹥0时，每增加1%（含）扣减0.5分，减至0分为止。</t>
        </is>
      </c>
    </row>
    <row r="19" customHeight="true" ht="45.0">
      <c r="A19" s="90"/>
      <c r="B19" s="90"/>
      <c r="C19" s="90"/>
      <c r="D19" s="78"/>
      <c r="E19" s="364" t="inlineStr">
        <is>
          <t>基本支出中列支房屋建筑物购建、大型修缮、基础设施建设、物资储备比重</t>
        </is>
      </c>
      <c r="F19" s="92" t="inlineStr">
        <is>
          <t>5</t>
        </is>
      </c>
      <c r="G19" s="108" t="n">
        <f>'LH01 部门决算量化评价表'!G19</f>
        <v>0.0</v>
      </c>
      <c r="H19" s="366" t="n">
        <f>'LH01 部门决算量化评价表'!H19</f>
        <v>5.0</v>
      </c>
      <c r="I19" s="364" t="inlineStr">
        <is>
          <t>基本支出：（房屋建筑物构建+大型修缮+基础设施建设+物资储备）/公用经费*100%</t>
        </is>
      </c>
      <c r="J19" s="364" t="inlineStr">
        <is>
          <t>比重=0，得满分；比重&gt;0时，每增加1%（含）扣减0.5分，减至0分为止。</t>
        </is>
      </c>
    </row>
    <row r="20" customHeight="true" ht="45.0">
      <c r="A20" s="320" t="inlineStr">
        <is>
          <t>财务状况</t>
        </is>
      </c>
      <c r="B20" s="320" t="inlineStr">
        <is>
          <t>10</t>
        </is>
      </c>
      <c r="C20" s="94" t="inlineStr">
        <is>
          <t>资产状况</t>
        </is>
      </c>
      <c r="D20" s="92" t="inlineStr">
        <is>
          <t>5</t>
        </is>
      </c>
      <c r="E20" s="364" t="inlineStr">
        <is>
          <t>货币资金变动率</t>
        </is>
      </c>
      <c r="F20" s="92" t="inlineStr">
        <is>
          <t>5</t>
        </is>
      </c>
      <c r="G20" s="108" t="n">
        <f>'LH01 部门决算量化评价表'!G20</f>
        <v>0.0</v>
      </c>
      <c r="H20" s="366" t="n">
        <f>'LH01 部门决算量化评价表'!H20</f>
        <v>5.0</v>
      </c>
      <c r="I20" s="364" t="inlineStr">
        <is>
          <t>货币资金：（期末数－期初数）/期初数*100%</t>
        </is>
      </c>
      <c r="J20" s="364" t="inlineStr">
        <is>
          <t>变动率≤0，得满分；变动率﹥0时，每增加5%（含）扣减0.5分，减至0分为止。</t>
        </is>
      </c>
    </row>
    <row r="21" customHeight="true" ht="45.0">
      <c r="A21" s="90"/>
      <c r="B21" s="90"/>
      <c r="C21" s="84" t="inlineStr">
        <is>
          <t>负债状况</t>
        </is>
      </c>
      <c r="D21" s="368" t="inlineStr">
        <is>
          <t>5</t>
        </is>
      </c>
      <c r="E21" s="364" t="inlineStr">
        <is>
          <t>借款变动率</t>
        </is>
      </c>
      <c r="F21" s="92" t="inlineStr">
        <is>
          <t>4</t>
        </is>
      </c>
      <c r="G21" s="108" t="n">
        <f>'LH01 部门决算量化评价表'!G21</f>
        <v>0.0</v>
      </c>
      <c r="H21" s="366" t="n">
        <f>'LH01 部门决算量化评价表'!H21</f>
        <v>4.0</v>
      </c>
      <c r="I21" s="364" t="inlineStr">
        <is>
          <t>借款：（期末数－期初数）/期初数*100%</t>
        </is>
      </c>
      <c r="J21" s="364" t="inlineStr">
        <is>
          <t>变动率≤0，得满分；变动率﹥0时，每增加5%（含）扣减0.5分，减至0分为止。</t>
        </is>
      </c>
    </row>
    <row r="22" customHeight="true" ht="45.0">
      <c r="A22" s="90"/>
      <c r="B22" s="90"/>
      <c r="C22" s="90"/>
      <c r="D22" s="78"/>
      <c r="E22" s="364" t="inlineStr">
        <is>
          <t>应缴财政款及时性</t>
        </is>
      </c>
      <c r="F22" s="92" t="inlineStr">
        <is>
          <t>1</t>
        </is>
      </c>
      <c r="G22" s="108" t="n">
        <f>'LH01 部门决算量化评价表'!G22</f>
        <v>0.0</v>
      </c>
      <c r="H22" s="366" t="n">
        <f>'LH01 部门决算量化评价表'!H22</f>
        <v>1.0</v>
      </c>
      <c r="I22" s="364" t="inlineStr">
        <is>
          <t>应缴财政款年末按规定年终清缴后应无余额</t>
        </is>
      </c>
      <c r="J22" s="364"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70"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95.0</v>
      </c>
      <c r="I23" s="94" t="inlineStr">
        <is>
          <t>—</t>
        </is>
      </c>
      <c r="J23" s="94" t="inlineStr">
        <is>
          <t>—</t>
        </is>
      </c>
    </row>
    <row r="24" customHeight="true" ht="21.75">
      <c r="A24" s="372" t="inlineStr">
        <is>
          <t>注：1.财务状况不含企业化管理事业单位和民间非营利组织。</t>
        </is>
      </c>
      <c r="B24" s="344"/>
      <c r="C24" s="344"/>
      <c r="D24" s="344"/>
      <c r="E24" s="344"/>
      <c r="F24" s="344"/>
      <c r="G24" s="344"/>
      <c r="H24" s="344"/>
      <c r="I24" s="344"/>
      <c r="J24" s="344"/>
    </row>
    <row r="25" customHeight="true" ht="21.75">
      <c r="A25" s="372" t="inlineStr">
        <is>
          <t xml:space="preserve">    2.财政拨款结转和结余率、财政拨款结转和结余上下年变动率评价指标中，中央部门上年、本年年末结转和结余数均不含暂付款。</t>
        </is>
      </c>
      <c r="B25" s="344"/>
      <c r="C25" s="344"/>
      <c r="D25" s="344"/>
      <c r="E25" s="344"/>
      <c r="F25" s="344"/>
      <c r="G25" s="344"/>
      <c r="H25" s="344"/>
      <c r="I25" s="344"/>
      <c r="J25" s="344"/>
    </row>
    <row r="26" customHeight="true" ht="21.75">
      <c r="A26" s="372" t="inlineStr">
        <is>
          <t xml:space="preserve">    3.各项评分标准中，对于分子不为0且分母为0的情况，按0分计算；分子、分母同为0的情况，按满分计算。</t>
        </is>
      </c>
      <c r="B26" s="344"/>
      <c r="C26" s="344"/>
      <c r="D26" s="344"/>
      <c r="E26" s="344"/>
      <c r="F26" s="344"/>
      <c r="G26" s="344"/>
      <c r="H26" s="344"/>
      <c r="I26" s="344"/>
      <c r="J26" s="34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2500000.0</v>
      </c>
      <c r="D5" s="108" t="n">
        <v>2480000.0</v>
      </c>
      <c r="E5" s="108" t="n">
        <v>2462052.85</v>
      </c>
      <c r="F5" s="106" t="inlineStr">
        <is>
          <t>一、一般公共服务支出</t>
        </is>
      </c>
      <c r="G5" s="92" t="inlineStr">
        <is>
          <t>33</t>
        </is>
      </c>
      <c r="H5" s="108" t="n">
        <f>('Z01_1 财政拨款收入支出决算总表'!I5+'Z01_1 财政拨款收入支出决算总表'!J5+'Z01_1 财政拨款收入支出决算总表'!K5)</f>
        <v>2500000.0</v>
      </c>
      <c r="I5" s="108" t="n">
        <v>2500000.0</v>
      </c>
      <c r="J5" s="108" t="n">
        <v>0.0</v>
      </c>
      <c r="K5" s="108" t="n">
        <v>0.0</v>
      </c>
      <c r="L5" s="108" t="n">
        <f>('Z01_1 财政拨款收入支出决算总表'!M5+'Z01_1 财政拨款收入支出决算总表'!N5+'Z01_1 财政拨款收入支出决算总表'!O5)</f>
        <v>2480000.0</v>
      </c>
      <c r="M5" s="108" t="n">
        <v>2480000.0</v>
      </c>
      <c r="N5" s="108" t="n">
        <v>0.0</v>
      </c>
      <c r="O5" s="108" t="n">
        <v>0.0</v>
      </c>
      <c r="P5" s="108" t="n">
        <f>('Z01_1 财政拨款收入支出决算总表'!Q5+'Z01_1 财政拨款收入支出决算总表'!R5+'Z01_1 财政拨款收入支出决算总表'!S5)</f>
        <v>2462052.85</v>
      </c>
      <c r="Q5" s="108" t="n">
        <v>2462052.85</v>
      </c>
      <c r="R5" s="108" t="n">
        <v>0.0</v>
      </c>
      <c r="S5" s="110" t="n">
        <v>0.0</v>
      </c>
      <c r="T5" s="112" t="inlineStr">
        <is>
          <t>一、基本支出</t>
        </is>
      </c>
      <c r="U5" s="92" t="inlineStr">
        <is>
          <t>59</t>
        </is>
      </c>
      <c r="V5" s="108" t="n">
        <f>('Z01_1 财政拨款收入支出决算总表'!W5+'Z01_1 财政拨款收入支出决算总表'!X5+'Z01_1 财政拨款收入支出决算总表'!Y5)</f>
        <v>1100000.0</v>
      </c>
      <c r="W5" s="108" t="n">
        <f>'Z01_1 财政拨款收入支出决算总表'!W6 + 'Z01_1 财政拨款收入支出决算总表'!W7</f>
        <v>1100000.0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1090000.0</v>
      </c>
      <c r="AA5" s="108" t="n">
        <f>'Z01_1 财政拨款收入支出决算总表'!AA6 + 'Z01_1 财政拨款收入支出决算总表'!AA7</f>
        <v>1090000.0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1077023.5</v>
      </c>
      <c r="AE5" s="108" t="n">
        <f>'Z01_1 财政拨款收入支出决算总表'!AE6 + 'Z01_1 财政拨款收入支出决算总表'!AE7</f>
        <v>1077023.5</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930000.0</v>
      </c>
      <c r="W6" s="108" t="n">
        <v>930000.0</v>
      </c>
      <c r="X6" s="108" t="n">
        <v>0.0</v>
      </c>
      <c r="Y6" s="108" t="n">
        <v>0.0</v>
      </c>
      <c r="Z6" s="108" t="n">
        <f>('Z01_1 财政拨款收入支出决算总表'!AA6+'Z01_1 财政拨款收入支出决算总表'!AB6+'Z01_1 财政拨款收入支出决算总表'!AC6)</f>
        <v>920000.0</v>
      </c>
      <c r="AA6" s="108" t="n">
        <v>920000.0</v>
      </c>
      <c r="AB6" s="108" t="n">
        <v>0.0</v>
      </c>
      <c r="AC6" s="108" t="n">
        <v>0.0</v>
      </c>
      <c r="AD6" s="108" t="n">
        <f>('Z01_1 财政拨款收入支出决算总表'!AE6+'Z01_1 财政拨款收入支出决算总表'!AF6+'Z01_1 财政拨款收入支出决算总表'!AG6)</f>
        <v>910776.0</v>
      </c>
      <c r="AE6" s="108" t="n">
        <v>910776.0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170000.0</v>
      </c>
      <c r="W7" s="108" t="n">
        <v>170000.0</v>
      </c>
      <c r="X7" s="108" t="n">
        <v>0.0</v>
      </c>
      <c r="Y7" s="108" t="n">
        <v>0.0</v>
      </c>
      <c r="Z7" s="108" t="n">
        <f>('Z01_1 财政拨款收入支出决算总表'!AA7+'Z01_1 财政拨款收入支出决算总表'!AB7+'Z01_1 财政拨款收入支出决算总表'!AC7)</f>
        <v>170000.0</v>
      </c>
      <c r="AA7" s="108" t="n">
        <v>170000.0</v>
      </c>
      <c r="AB7" s="108" t="n">
        <v>0.0</v>
      </c>
      <c r="AC7" s="108" t="n">
        <v>0.0</v>
      </c>
      <c r="AD7" s="108" t="n">
        <f>('Z01_1 财政拨款收入支出决算总表'!AE7+'Z01_1 财政拨款收入支出决算总表'!AF7+'Z01_1 财政拨款收入支出决算总表'!AG7)</f>
        <v>166247.5</v>
      </c>
      <c r="AE7" s="108" t="n">
        <v>166247.5</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1400000.0</v>
      </c>
      <c r="W8" s="108" t="n">
        <v>1400000.0</v>
      </c>
      <c r="X8" s="108" t="n">
        <v>0.0</v>
      </c>
      <c r="Y8" s="108" t="n">
        <v>0.0</v>
      </c>
      <c r="Z8" s="108" t="n">
        <f>('Z01_1 财政拨款收入支出决算总表'!AA8+'Z01_1 财政拨款收入支出决算总表'!AB8+'Z01_1 财政拨款收入支出决算总表'!AC8)</f>
        <v>1390000.0</v>
      </c>
      <c r="AA8" s="108" t="n">
        <v>1390000.0</v>
      </c>
      <c r="AB8" s="108" t="n">
        <v>0.0</v>
      </c>
      <c r="AC8" s="108" t="n">
        <v>0.0</v>
      </c>
      <c r="AD8" s="108" t="n">
        <f>('Z01_1 财政拨款收入支出决算总表'!AE8+'Z01_1 财政拨款收入支出决算总表'!AF8+'Z01_1 财政拨款收入支出决算总表'!AG8)</f>
        <v>1385029.35</v>
      </c>
      <c r="AE8" s="108" t="n">
        <v>1385029.35</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2462052.85</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2462052.85</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910776.0</v>
      </c>
      <c r="AE16" s="108" t="n">
        <v>910776.0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1342076.85</v>
      </c>
      <c r="AE17" s="108" t="n">
        <v>1342076.85</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209200.0</v>
      </c>
      <c r="AE21" s="108" t="n">
        <v>209200.0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2500000.0</v>
      </c>
      <c r="D31" s="108" t="n">
        <f>('Z01_1 财政拨款收入支出决算总表'!D5+'Z01_1 财政拨款收入支出决算总表'!D6+'Z01_1 财政拨款收入支出决算总表'!D7)</f>
        <v>2480000.0</v>
      </c>
      <c r="E31" s="108" t="n">
        <f>('Z01_1 财政拨款收入支出决算总表'!E5+'Z01_1 财政拨款收入支出决算总表'!E6+'Z01_1 财政拨款收入支出决算总表'!E7)</f>
        <v>2462052.85</v>
      </c>
      <c r="F31" s="122" t="inlineStr">
        <is>
          <t>本年支出合计</t>
        </is>
      </c>
      <c r="G31" s="92" t="inlineStr">
        <is>
          <t>85</t>
        </is>
      </c>
      <c r="H31" s="108" t="n">
        <f>'Z01_1 财政拨款收入支出决算总表'!V31</f>
        <v>2500000.0</v>
      </c>
      <c r="I31" s="108" t="n">
        <f>'Z01_1 财政拨款收入支出决算总表'!W31</f>
        <v>2500000.0</v>
      </c>
      <c r="J31" s="108" t="n">
        <f>'Z01_1 财政拨款收入支出决算总表'!X31</f>
        <v>0.0</v>
      </c>
      <c r="K31" s="108" t="n">
        <f>'Z01_1 财政拨款收入支出决算总表'!Y31</f>
        <v>0.0</v>
      </c>
      <c r="L31" s="108" t="n">
        <f>'Z01_1 财政拨款收入支出决算总表'!Z31</f>
        <v>2480000.0</v>
      </c>
      <c r="M31" s="108" t="n">
        <f>'Z01_1 财政拨款收入支出决算总表'!AA31</f>
        <v>2480000.0</v>
      </c>
      <c r="N31" s="108" t="n">
        <f>'Z01_1 财政拨款收入支出决算总表'!AB31</f>
        <v>0.0</v>
      </c>
      <c r="O31" s="108" t="n">
        <f>'Z01_1 财政拨款收入支出决算总表'!AC31</f>
        <v>0.0</v>
      </c>
      <c r="P31" s="108" t="n">
        <f>'Z01_1 财政拨款收入支出决算总表'!AD31</f>
        <v>2462052.85</v>
      </c>
      <c r="Q31" s="108" t="n">
        <f>'Z01_1 财政拨款收入支出决算总表'!AE31</f>
        <v>2462052.85</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2500000.0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2500000.0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2480000.0</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2480000.0</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2462052.85</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2462052.85</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2500000.0</v>
      </c>
      <c r="D36" s="132" t="n">
        <f>'Z01_1 财政拨款收入支出决算总表'!D31 + 'Z01_1 财政拨款收入支出决算总表'!D32</f>
        <v>2480000.0</v>
      </c>
      <c r="E36" s="132" t="n">
        <f>'Z01_1 财政拨款收入支出决算总表'!E31 + 'Z01_1 财政拨款收入支出决算总表'!E32</f>
        <v>2462052.85</v>
      </c>
      <c r="F36" s="128" t="inlineStr">
        <is>
          <t>总计</t>
        </is>
      </c>
      <c r="G36" s="130" t="inlineStr">
        <is>
          <t>90</t>
        </is>
      </c>
      <c r="H36" s="132" t="n">
        <f>'Z01_1 财政拨款收入支出决算总表'!V36</f>
        <v>2500000.0</v>
      </c>
      <c r="I36" s="132" t="n">
        <f>'Z01_1 财政拨款收入支出决算总表'!W36</f>
        <v>2500000.0</v>
      </c>
      <c r="J36" s="132" t="n">
        <f>'Z01_1 财政拨款收入支出决算总表'!X36</f>
        <v>0.0</v>
      </c>
      <c r="K36" s="132" t="n">
        <f>'Z01_1 财政拨款收入支出决算总表'!Y36</f>
        <v>0.0</v>
      </c>
      <c r="L36" s="132" t="n">
        <f>'Z01_1 财政拨款收入支出决算总表'!Z36</f>
        <v>2480000.0</v>
      </c>
      <c r="M36" s="132" t="n">
        <f>'Z01_1 财政拨款收入支出决算总表'!AA36</f>
        <v>2480000.0</v>
      </c>
      <c r="N36" s="132" t="n">
        <f>'Z01_1 财政拨款收入支出决算总表'!AB36</f>
        <v>0.0</v>
      </c>
      <c r="O36" s="132" t="n">
        <f>'Z01_1 财政拨款收入支出决算总表'!AC36</f>
        <v>0.0</v>
      </c>
      <c r="P36" s="132" t="n">
        <f>'Z01_1 财政拨款收入支出决算总表'!AD36</f>
        <v>2462052.85</v>
      </c>
      <c r="Q36" s="132" t="n">
        <f>'Z01_1 财政拨款收入支出决算总表'!AE36</f>
        <v>2462052.85</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2500000.0</v>
      </c>
      <c r="W36" s="132" t="n">
        <f>'Z01_1 财政拨款收入支出决算总表'!W31 + 'Z01_1 财政拨款收入支出决算总表'!W32</f>
        <v>2500000.0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2480000.0</v>
      </c>
      <c r="AA36" s="132" t="n">
        <f>'Z01_1 财政拨款收入支出决算总表'!AA31 + 'Z01_1 财政拨款收入支出决算总表'!AA32</f>
        <v>2480000.0</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2462052.85</v>
      </c>
      <c r="AE36" s="132" t="n">
        <f>'Z01_1 财政拨款收入支出决算总表'!AE31 + 'Z01_1 财政拨款收入支出决算总表'!AE32</f>
        <v>2462052.85</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2462052.85</v>
      </c>
      <c r="J6" s="24" t="n">
        <f>SUM('Z02 收入支出决算表'!J7)</f>
        <v>2462052.85</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2011101</t>
        </is>
      </c>
      <c r="B7" s="174"/>
      <c r="C7" s="174"/>
      <c r="D7" s="30" t="inlineStr">
        <is>
          <t>行政运行</t>
        </is>
      </c>
      <c r="E7" s="24" t="n">
        <v>0.0</v>
      </c>
      <c r="F7" s="24" t="n">
        <v>0.0</v>
      </c>
      <c r="G7" s="24" t="n">
        <v>0.0</v>
      </c>
      <c r="H7" s="24" t="n">
        <v>0.0</v>
      </c>
      <c r="I7" s="24" t="n">
        <v>1077023.5</v>
      </c>
      <c r="J7" s="24" t="n">
        <v>1077023.5</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2011102</t>
        </is>
      </c>
      <c r="B8" s="174"/>
      <c r="C8" s="174"/>
      <c r="D8" s="30" t="inlineStr">
        <is>
          <t>一般行政管理事务</t>
        </is>
      </c>
      <c r="E8" s="24" t="n">
        <v>0.0</v>
      </c>
      <c r="F8" s="24" t="n">
        <v>0.0</v>
      </c>
      <c r="G8" s="24" t="n">
        <v>0.0</v>
      </c>
      <c r="H8" s="24" t="n">
        <v>0.0</v>
      </c>
      <c r="I8" s="24" t="n">
        <v>596095.0</v>
      </c>
      <c r="J8" s="24" t="n">
        <v>596095.0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2011104</t>
        </is>
      </c>
      <c r="B9" s="174"/>
      <c r="C9" s="174"/>
      <c r="D9" s="30" t="inlineStr">
        <is>
          <t>大案要案查处</t>
        </is>
      </c>
      <c r="E9" s="24" t="n">
        <v>0.0</v>
      </c>
      <c r="F9" s="24" t="n">
        <v>0.0</v>
      </c>
      <c r="G9" s="24" t="n">
        <v>0.0</v>
      </c>
      <c r="H9" s="24" t="n">
        <v>0.0</v>
      </c>
      <c r="I9" s="24" t="n">
        <v>187132.0</v>
      </c>
      <c r="J9" s="24" t="n">
        <v>187132.0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2011199</t>
        </is>
      </c>
      <c r="B10" s="174"/>
      <c r="C10" s="174"/>
      <c r="D10" s="30" t="inlineStr">
        <is>
          <t>其他纪检监察事务支出</t>
        </is>
      </c>
      <c r="E10" s="24" t="n">
        <f>('Z02 收入支出决算表'!F10+'Z02 收入支出决算表'!G10+'Z02 收入支出决算表'!H10)</f>
        <v>0.0</v>
      </c>
      <c r="F10" s="24" t="n">
        <v>0.0</v>
      </c>
      <c r="G10" s="24" t="n">
        <v>0.0</v>
      </c>
      <c r="H10" s="24" t="n">
        <v>0.0</v>
      </c>
      <c r="I10" s="24" t="n">
        <v>601802.35</v>
      </c>
      <c r="J10" s="24" t="n">
        <v>601802.35</v>
      </c>
      <c r="K10" s="24" t="n">
        <f>('Z02 收入支出决算表'!L10+'Z02 收入支出决算表'!M10+'Z02 收入支出决算表'!N10)</f>
        <v>0.0</v>
      </c>
      <c r="L10" s="24" t="n">
        <v>0.0</v>
      </c>
      <c r="M10" s="24" t="n">
        <v>0.0</v>
      </c>
      <c r="N10" s="26" t="n">
        <v>0.0</v>
      </c>
      <c r="O10" s="24" t="n">
        <v>0.0</v>
      </c>
      <c r="P10" s="24" t="n">
        <f>('Z02 收入支出决算表'!Q10+'Z02 收入支出决算表'!R10+'Z02 收入支出决算表'!S10+'Z02 收入支出决算表'!T10)</f>
        <v>0.0</v>
      </c>
      <c r="Q10" s="24" t="n">
        <v>0.0</v>
      </c>
      <c r="R10" s="24" t="n">
        <v>0.0</v>
      </c>
      <c r="S10" s="24" t="n">
        <v>0.0</v>
      </c>
      <c r="T10" s="24" t="n">
        <v>0.0</v>
      </c>
      <c r="U10" s="24" t="n">
        <f>('Z02 收入支出决算表'!V10+'Z02 收入支出决算表'!W10+'Z02 收入支出决算表'!X10)</f>
        <v>0.0</v>
      </c>
      <c r="V10" s="24" t="n">
        <v>0.0</v>
      </c>
      <c r="W10" s="24" t="n">
        <v>0.0</v>
      </c>
      <c r="X10" s="26" t="n">
        <v>0.0</v>
      </c>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2462052.85</v>
      </c>
      <c r="F6" s="24" t="n">
        <f>SUM('Z03 收入决算表'!F7)</f>
        <v>2462052.85</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2011101</t>
        </is>
      </c>
      <c r="B7" s="174"/>
      <c r="C7" s="174"/>
      <c r="D7" s="30" t="inlineStr">
        <is>
          <t>行政运行</t>
        </is>
      </c>
      <c r="E7" s="24" t="n">
        <v>1077023.5</v>
      </c>
      <c r="F7" s="24" t="n">
        <v>1077023.5</v>
      </c>
      <c r="G7" s="24" t="n">
        <v>0.0</v>
      </c>
      <c r="H7" s="24" t="n">
        <v>0.0</v>
      </c>
      <c r="I7" s="24" t="n">
        <v>0.0</v>
      </c>
      <c r="J7" s="24" t="n">
        <v>0.0</v>
      </c>
      <c r="K7" s="24" t="n">
        <v>0.0</v>
      </c>
      <c r="L7" s="26" t="n">
        <v>0.0</v>
      </c>
    </row>
    <row r="8" customHeight="true" ht="15.0">
      <c r="A8" s="172" t="inlineStr">
        <is>
          <t>2011102</t>
        </is>
      </c>
      <c r="B8" s="174"/>
      <c r="C8" s="174"/>
      <c r="D8" s="30" t="inlineStr">
        <is>
          <t>一般行政管理事务</t>
        </is>
      </c>
      <c r="E8" s="24" t="n">
        <v>596095.0</v>
      </c>
      <c r="F8" s="24" t="n">
        <v>596095.0</v>
      </c>
      <c r="G8" s="24" t="n">
        <v>0.0</v>
      </c>
      <c r="H8" s="24" t="n">
        <v>0.0</v>
      </c>
      <c r="I8" s="24" t="n">
        <v>0.0</v>
      </c>
      <c r="J8" s="24" t="n">
        <v>0.0</v>
      </c>
      <c r="K8" s="24" t="n">
        <v>0.0</v>
      </c>
      <c r="L8" s="26" t="n">
        <v>0.0</v>
      </c>
    </row>
    <row r="9" customHeight="true" ht="15.0">
      <c r="A9" s="172" t="inlineStr">
        <is>
          <t>2011104</t>
        </is>
      </c>
      <c r="B9" s="174"/>
      <c r="C9" s="174"/>
      <c r="D9" s="30" t="inlineStr">
        <is>
          <t>大案要案查处</t>
        </is>
      </c>
      <c r="E9" s="24" t="n">
        <v>187132.0</v>
      </c>
      <c r="F9" s="24" t="n">
        <v>187132.0</v>
      </c>
      <c r="G9" s="24" t="n">
        <v>0.0</v>
      </c>
      <c r="H9" s="24" t="n">
        <v>0.0</v>
      </c>
      <c r="I9" s="24" t="n">
        <v>0.0</v>
      </c>
      <c r="J9" s="24" t="n">
        <v>0.0</v>
      </c>
      <c r="K9" s="24" t="n">
        <v>0.0</v>
      </c>
      <c r="L9" s="26" t="n">
        <v>0.0</v>
      </c>
    </row>
    <row r="10" customHeight="true" ht="15.0">
      <c r="A10" s="172" t="inlineStr">
        <is>
          <t>2011199</t>
        </is>
      </c>
      <c r="B10" s="174"/>
      <c r="C10" s="174"/>
      <c r="D10" s="30" t="inlineStr">
        <is>
          <t>其他纪检监察事务支出</t>
        </is>
      </c>
      <c r="E10" s="24" t="n">
        <f>'Z03 收入决算表'!F10 + 'Z03 收入决算表'!G10 + 'Z03 收入决算表'!H10 + 'Z03 收入决算表'!J10 + 'Z03 收入决算表'!K10 + 'Z03 收入决算表'!L10</f>
        <v>601802.35</v>
      </c>
      <c r="F10" s="24" t="n">
        <v>601802.35</v>
      </c>
      <c r="G10" s="24" t="n">
        <v>0.0</v>
      </c>
      <c r="H10" s="24" t="n">
        <v>0.0</v>
      </c>
      <c r="I10" s="24" t="n">
        <v>0.0</v>
      </c>
      <c r="J10" s="24" t="n">
        <v>0.0</v>
      </c>
      <c r="K10" s="24" t="n">
        <v>0.0</v>
      </c>
      <c r="L10" s="26" t="n">
        <v>0.0</v>
      </c>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2462052.85</v>
      </c>
      <c r="F6" s="24" t="n">
        <f>SUM('Z04 支出决算表'!F7)</f>
        <v>1077023.5</v>
      </c>
      <c r="G6" s="24" t="n">
        <f>SUM('Z04 支出决算表'!G7)</f>
        <v>1385029.35</v>
      </c>
      <c r="H6" s="24" t="n">
        <f>SUM('Z04 支出决算表'!H7)</f>
        <v>0.0</v>
      </c>
      <c r="I6" s="24" t="n">
        <f>SUM('Z04 支出决算表'!I7)</f>
        <v>0.0</v>
      </c>
      <c r="J6" s="26" t="n">
        <f>SUM('Z04 支出决算表'!J7)</f>
        <v>0.0</v>
      </c>
    </row>
    <row r="7" customHeight="true" ht="15.0">
      <c r="A7" s="172" t="inlineStr">
        <is>
          <t>2011101</t>
        </is>
      </c>
      <c r="B7" s="174"/>
      <c r="C7" s="174"/>
      <c r="D7" s="30" t="inlineStr">
        <is>
          <t>行政运行</t>
        </is>
      </c>
      <c r="E7" s="24" t="n">
        <v>1077023.5</v>
      </c>
      <c r="F7" s="24" t="n">
        <v>1077023.5</v>
      </c>
      <c r="G7" s="24" t="n">
        <v>0.0</v>
      </c>
      <c r="H7" s="24" t="n">
        <v>0.0</v>
      </c>
      <c r="I7" s="24" t="n">
        <v>0.0</v>
      </c>
      <c r="J7" s="26" t="n">
        <v>0.0</v>
      </c>
    </row>
    <row r="8" customHeight="true" ht="15.0">
      <c r="A8" s="172" t="inlineStr">
        <is>
          <t>2011102</t>
        </is>
      </c>
      <c r="B8" s="174"/>
      <c r="C8" s="174"/>
      <c r="D8" s="30" t="inlineStr">
        <is>
          <t>一般行政管理事务</t>
        </is>
      </c>
      <c r="E8" s="24" t="n">
        <v>596095.0</v>
      </c>
      <c r="F8" s="24" t="n">
        <v>0.0</v>
      </c>
      <c r="G8" s="24" t="n">
        <v>596095.0</v>
      </c>
      <c r="H8" s="24" t="n">
        <v>0.0</v>
      </c>
      <c r="I8" s="24" t="n">
        <v>0.0</v>
      </c>
      <c r="J8" s="26" t="n">
        <v>0.0</v>
      </c>
    </row>
    <row r="9" customHeight="true" ht="15.0">
      <c r="A9" s="172" t="inlineStr">
        <is>
          <t>2011104</t>
        </is>
      </c>
      <c r="B9" s="174"/>
      <c r="C9" s="174"/>
      <c r="D9" s="30" t="inlineStr">
        <is>
          <t>大案要案查处</t>
        </is>
      </c>
      <c r="E9" s="24" t="n">
        <v>187132.0</v>
      </c>
      <c r="F9" s="24" t="n">
        <v>0.0</v>
      </c>
      <c r="G9" s="24" t="n">
        <v>187132.0</v>
      </c>
      <c r="H9" s="24" t="n">
        <v>0.0</v>
      </c>
      <c r="I9" s="24" t="n">
        <v>0.0</v>
      </c>
      <c r="J9" s="26" t="n">
        <v>0.0</v>
      </c>
    </row>
    <row r="10" customHeight="true" ht="15.0">
      <c r="A10" s="172" t="inlineStr">
        <is>
          <t>2011199</t>
        </is>
      </c>
      <c r="B10" s="174"/>
      <c r="C10" s="174"/>
      <c r="D10" s="30" t="inlineStr">
        <is>
          <t>其他纪检监察事务支出</t>
        </is>
      </c>
      <c r="E10" s="24" t="n">
        <f>('Z04 支出决算表'!F10+'Z04 支出决算表'!G10+'Z04 支出决算表'!H10+'Z04 支出决算表'!I10+'Z04 支出决算表'!J10)</f>
        <v>601802.35</v>
      </c>
      <c r="F10" s="24" t="n">
        <f>'Z04 支出决算表'!F10</f>
        <v>0.0</v>
      </c>
      <c r="G10" s="24" t="n">
        <f>'Z04 支出决算表'!G10</f>
        <v>601802.35</v>
      </c>
      <c r="H10" s="24" t="n">
        <v>0.0</v>
      </c>
      <c r="I10" s="24" t="n">
        <f>'Z04 支出决算表'!I10</f>
        <v>0.0</v>
      </c>
      <c r="J10" s="26" t="n">
        <v>0.0</v>
      </c>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2462052.85</v>
      </c>
      <c r="F6" s="24" t="n">
        <f>SUM('Z05 支出决算明细表'!F7)</f>
        <v>910776.0</v>
      </c>
      <c r="G6" s="24" t="n">
        <f>SUM('Z05 支出决算明细表'!G7)</f>
        <v>294468.0</v>
      </c>
      <c r="H6" s="24" t="n">
        <f>SUM('Z05 支出决算明细表'!H7)</f>
        <v>173892.0</v>
      </c>
      <c r="I6" s="24" t="n">
        <f>SUM('Z05 支出决算明细表'!I7)</f>
        <v>0.0</v>
      </c>
      <c r="J6" s="24" t="n">
        <f>SUM('Z05 支出决算明细表'!J7)</f>
        <v>0.0</v>
      </c>
      <c r="K6" s="24" t="n">
        <f>SUM('Z05 支出决算明细表'!K7)</f>
        <v>283860.0</v>
      </c>
      <c r="L6" s="24" t="n">
        <f>SUM('Z05 支出决算明细表'!L7)</f>
        <v>37389.44</v>
      </c>
      <c r="M6" s="24" t="n">
        <f>SUM('Z05 支出决算明细表'!M7)</f>
        <v>18324.24</v>
      </c>
      <c r="N6" s="24" t="n">
        <f>SUM('Z05 支出决算明细表'!N7)</f>
        <v>9378.32</v>
      </c>
      <c r="O6" s="24" t="n">
        <f>SUM('Z05 支出决算明细表'!O7)</f>
        <v>0.0</v>
      </c>
      <c r="P6" s="24" t="n">
        <f>SUM('Z05 支出决算明细表'!P7)</f>
        <v>0.0</v>
      </c>
      <c r="Q6" s="24" t="n">
        <f>SUM('Z05 支出决算明细表'!Q7)</f>
        <v>53864.0</v>
      </c>
      <c r="R6" s="24" t="n">
        <f>SUM('Z05 支出决算明细表'!R7)</f>
        <v>0.0</v>
      </c>
      <c r="S6" s="24" t="n">
        <f>SUM('Z05 支出决算明细表'!S7)</f>
        <v>39600.0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1342076.85</v>
      </c>
      <c r="U6" s="24" t="n">
        <f>SUM('Z05 支出决算明细表'!U7)</f>
        <v>90198.95</v>
      </c>
      <c r="V6" s="24" t="n">
        <f>SUM('Z05 支出决算明细表'!V7)</f>
        <v>14000.0</v>
      </c>
      <c r="W6" s="24" t="n">
        <f>SUM('Z05 支出决算明细表'!W7)</f>
        <v>0.0</v>
      </c>
      <c r="X6" s="24" t="n">
        <f>SUM('Z05 支出决算明细表'!X7)</f>
        <v>0.0</v>
      </c>
      <c r="Y6" s="24" t="n">
        <f>SUM('Z05 支出决算明细表'!Y7)</f>
        <v>0.0</v>
      </c>
      <c r="Z6" s="24" t="n">
        <f>SUM('Z05 支出决算明细表'!Z7)</f>
        <v>0.0</v>
      </c>
      <c r="AA6" s="24" t="n">
        <f>SUM('Z05 支出决算明细表'!AA7)</f>
        <v>18100.0</v>
      </c>
      <c r="AB6" s="24" t="n">
        <f>SUM('Z05 支出决算明细表'!AB7)</f>
        <v>0.0</v>
      </c>
      <c r="AC6" s="24" t="n">
        <f>SUM('Z05 支出决算明细表'!AC7)</f>
        <v>0.0</v>
      </c>
      <c r="AD6" s="24" t="n">
        <f>SUM('Z05 支出决算明细表'!AD7)</f>
        <v>60779.9</v>
      </c>
      <c r="AE6" s="24" t="n">
        <f>SUM('Z05 支出决算明细表'!AE7)</f>
        <v>0.0</v>
      </c>
      <c r="AF6" s="24" t="n">
        <f>SUM('Z05 支出决算明细表'!AF7)</f>
        <v>50000.0</v>
      </c>
      <c r="AG6" s="24" t="n">
        <f>SUM('Z05 支出决算明细表'!AG7)</f>
        <v>1526.0</v>
      </c>
      <c r="AH6" s="24" t="n">
        <f>SUM('Z05 支出决算明细表'!AH7)</f>
        <v>0.0</v>
      </c>
      <c r="AI6" s="24" t="n">
        <f>SUM('Z05 支出决算明细表'!AI7)</f>
        <v>0.0</v>
      </c>
      <c r="AJ6" s="24" t="n">
        <f>SUM('Z05 支出决算明细表'!AJ7)</f>
        <v>587.0</v>
      </c>
      <c r="AK6" s="24" t="n">
        <f>SUM('Z05 支出决算明细表'!AK7)</f>
        <v>0.0</v>
      </c>
      <c r="AL6" s="24" t="n">
        <f>SUM('Z05 支出决算明细表'!AL7)</f>
        <v>0.0</v>
      </c>
      <c r="AM6" s="24" t="n">
        <f>SUM('Z05 支出决算明细表'!AM7)</f>
        <v>0.0</v>
      </c>
      <c r="AN6" s="24" t="n">
        <f>SUM('Z05 支出决算明细表'!AN7)</f>
        <v>10000.0</v>
      </c>
      <c r="AO6" s="24" t="n">
        <f>SUM('Z05 支出决算明细表'!AO7)</f>
        <v>943660.0</v>
      </c>
      <c r="AP6" s="24" t="n">
        <f>SUM('Z05 支出决算明细表'!AP7)</f>
        <v>60000.0</v>
      </c>
      <c r="AQ6" s="24" t="n">
        <f>SUM('Z05 支出决算明细表'!AQ7)</f>
        <v>0.0</v>
      </c>
      <c r="AR6" s="24" t="n">
        <f>SUM('Z05 支出决算明细表'!AR7)</f>
        <v>0.0</v>
      </c>
      <c r="AS6" s="24" t="n">
        <f>SUM('Z05 支出决算明细表'!AS7)</f>
        <v>55760.0</v>
      </c>
      <c r="AT6" s="24" t="n">
        <f>SUM('Z05 支出决算明细表'!AT7)</f>
        <v>0.0</v>
      </c>
      <c r="AU6" s="24" t="n">
        <f>SUM('Z05 支出决算明细表'!AU7)</f>
        <v>37465.0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209200.0</v>
      </c>
      <c r="CB6" s="24" t="n">
        <f>SUM('Z05 支出决算明细表'!CB7)</f>
        <v>0.0</v>
      </c>
      <c r="CC6" s="24" t="n">
        <f>SUM('Z05 支出决算明细表'!CC7)</f>
        <v>6600.0</v>
      </c>
      <c r="CD6" s="24" t="n">
        <f>SUM('Z05 支出决算明细表'!CD7)</f>
        <v>202600.0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2011101</t>
        </is>
      </c>
      <c r="B7" s="174"/>
      <c r="C7" s="174"/>
      <c r="D7" s="30" t="inlineStr">
        <is>
          <t>行政运行</t>
        </is>
      </c>
      <c r="E7" s="24" t="n">
        <v>1077023.5</v>
      </c>
      <c r="F7" s="24" t="n">
        <v>910776.0</v>
      </c>
      <c r="G7" s="24" t="n">
        <v>294468.0</v>
      </c>
      <c r="H7" s="24" t="n">
        <v>173892.0</v>
      </c>
      <c r="I7" s="24" t="n">
        <v>0.0</v>
      </c>
      <c r="J7" s="24" t="n">
        <v>0.0</v>
      </c>
      <c r="K7" s="24" t="n">
        <v>283860.0</v>
      </c>
      <c r="L7" s="24" t="n">
        <v>37389.44</v>
      </c>
      <c r="M7" s="24" t="n">
        <v>18324.24</v>
      </c>
      <c r="N7" s="24" t="n">
        <v>9378.32</v>
      </c>
      <c r="O7" s="24" t="n">
        <v>0.0</v>
      </c>
      <c r="P7" s="24" t="n">
        <v>0.0</v>
      </c>
      <c r="Q7" s="24" t="n">
        <v>53864.0</v>
      </c>
      <c r="R7" s="24" t="n">
        <v>0.0</v>
      </c>
      <c r="S7" s="24" t="n">
        <v>39600.0</v>
      </c>
      <c r="T7" s="24" t="n">
        <v>166247.5</v>
      </c>
      <c r="U7" s="24" t="n">
        <v>27732.5</v>
      </c>
      <c r="V7" s="24" t="n">
        <v>0.0</v>
      </c>
      <c r="W7" s="24" t="n">
        <v>0.0</v>
      </c>
      <c r="X7" s="24" t="n">
        <v>0.0</v>
      </c>
      <c r="Y7" s="24" t="n">
        <v>0.0</v>
      </c>
      <c r="Z7" s="24" t="n">
        <v>0.0</v>
      </c>
      <c r="AA7" s="24" t="n">
        <v>5000.0</v>
      </c>
      <c r="AB7" s="24" t="n">
        <v>0.0</v>
      </c>
      <c r="AC7" s="24" t="n">
        <v>0.0</v>
      </c>
      <c r="AD7" s="24" t="n">
        <v>5220.0</v>
      </c>
      <c r="AE7" s="24" t="n">
        <v>0.0</v>
      </c>
      <c r="AF7" s="24" t="n">
        <v>0.0</v>
      </c>
      <c r="AG7" s="24" t="n">
        <v>1526.0</v>
      </c>
      <c r="AH7" s="24" t="n">
        <v>0.0</v>
      </c>
      <c r="AI7" s="24" t="n">
        <v>0.0</v>
      </c>
      <c r="AJ7" s="24" t="n">
        <v>587.0</v>
      </c>
      <c r="AK7" s="24" t="n">
        <v>0.0</v>
      </c>
      <c r="AL7" s="24" t="n">
        <v>0.0</v>
      </c>
      <c r="AM7" s="24" t="n">
        <v>0.0</v>
      </c>
      <c r="AN7" s="24" t="n">
        <v>0.0</v>
      </c>
      <c r="AO7" s="24" t="n">
        <v>4727.0</v>
      </c>
      <c r="AP7" s="24" t="n">
        <v>60000.0</v>
      </c>
      <c r="AQ7" s="24" t="n">
        <v>0.0</v>
      </c>
      <c r="AR7" s="24" t="n">
        <v>0.0</v>
      </c>
      <c r="AS7" s="24" t="n">
        <v>55760.0</v>
      </c>
      <c r="AT7" s="24" t="n">
        <v>0.0</v>
      </c>
      <c r="AU7" s="24" t="n">
        <v>5695.0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2011102</t>
        </is>
      </c>
      <c r="B8" s="174"/>
      <c r="C8" s="174"/>
      <c r="D8" s="30" t="inlineStr">
        <is>
          <t>一般行政管理事务</t>
        </is>
      </c>
      <c r="E8" s="24" t="n">
        <v>596095.0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551185.0</v>
      </c>
      <c r="U8" s="24" t="n">
        <v>4990.0</v>
      </c>
      <c r="V8" s="24" t="n">
        <v>2000.0</v>
      </c>
      <c r="W8" s="24" t="n">
        <v>0.0</v>
      </c>
      <c r="X8" s="24" t="n">
        <v>0.0</v>
      </c>
      <c r="Y8" s="24" t="n">
        <v>0.0</v>
      </c>
      <c r="Z8" s="24" t="n">
        <v>0.0</v>
      </c>
      <c r="AA8" s="24" t="n">
        <v>0.0</v>
      </c>
      <c r="AB8" s="24" t="n">
        <v>0.0</v>
      </c>
      <c r="AC8" s="24" t="n">
        <v>0.0</v>
      </c>
      <c r="AD8" s="24" t="n">
        <v>4955.0</v>
      </c>
      <c r="AE8" s="24" t="n">
        <v>0.0</v>
      </c>
      <c r="AF8" s="24" t="n">
        <v>0.0</v>
      </c>
      <c r="AG8" s="24" t="n">
        <v>0.0</v>
      </c>
      <c r="AH8" s="24" t="n">
        <v>0.0</v>
      </c>
      <c r="AI8" s="24" t="n">
        <v>0.0</v>
      </c>
      <c r="AJ8" s="24" t="n">
        <v>0.0</v>
      </c>
      <c r="AK8" s="24" t="n">
        <v>0.0</v>
      </c>
      <c r="AL8" s="24" t="n">
        <v>0.0</v>
      </c>
      <c r="AM8" s="24" t="n">
        <v>0.0</v>
      </c>
      <c r="AN8" s="24" t="n">
        <v>0.0</v>
      </c>
      <c r="AO8" s="24" t="n">
        <v>536360.0</v>
      </c>
      <c r="AP8" s="24" t="n">
        <v>0.0</v>
      </c>
      <c r="AQ8" s="24" t="n">
        <v>0.0</v>
      </c>
      <c r="AR8" s="24" t="n">
        <v>0.0</v>
      </c>
      <c r="AS8" s="24" t="n">
        <v>0.0</v>
      </c>
      <c r="AT8" s="24" t="n">
        <v>0.0</v>
      </c>
      <c r="AU8" s="24" t="n">
        <v>2880.0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44910.0</v>
      </c>
      <c r="CB8" s="24" t="n">
        <v>0.0</v>
      </c>
      <c r="CC8" s="24" t="n">
        <v>0.0</v>
      </c>
      <c r="CD8" s="24" t="n">
        <v>44910.0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2011104</t>
        </is>
      </c>
      <c r="B9" s="174"/>
      <c r="C9" s="174"/>
      <c r="D9" s="30" t="inlineStr">
        <is>
          <t>大案要案查处</t>
        </is>
      </c>
      <c r="E9" s="24" t="n">
        <v>187132.0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177592.0</v>
      </c>
      <c r="U9" s="24" t="n">
        <v>26804.0</v>
      </c>
      <c r="V9" s="24" t="n">
        <v>0.0</v>
      </c>
      <c r="W9" s="24" t="n">
        <v>0.0</v>
      </c>
      <c r="X9" s="24" t="n">
        <v>0.0</v>
      </c>
      <c r="Y9" s="24" t="n">
        <v>0.0</v>
      </c>
      <c r="Z9" s="24" t="n">
        <v>0.0</v>
      </c>
      <c r="AA9" s="24" t="n">
        <v>13100.0</v>
      </c>
      <c r="AB9" s="24" t="n">
        <v>0.0</v>
      </c>
      <c r="AC9" s="24" t="n">
        <v>0.0</v>
      </c>
      <c r="AD9" s="24" t="n">
        <v>41246.0</v>
      </c>
      <c r="AE9" s="24" t="n">
        <v>0.0</v>
      </c>
      <c r="AF9" s="24" t="n">
        <v>50000.0</v>
      </c>
      <c r="AG9" s="24" t="n">
        <v>0.0</v>
      </c>
      <c r="AH9" s="24" t="n">
        <v>0.0</v>
      </c>
      <c r="AI9" s="24" t="n">
        <v>0.0</v>
      </c>
      <c r="AJ9" s="24" t="n">
        <v>0.0</v>
      </c>
      <c r="AK9" s="24" t="n">
        <v>0.0</v>
      </c>
      <c r="AL9" s="24" t="n">
        <v>0.0</v>
      </c>
      <c r="AM9" s="24" t="n">
        <v>0.0</v>
      </c>
      <c r="AN9" s="24" t="n">
        <v>10000.0</v>
      </c>
      <c r="AO9" s="24" t="n">
        <v>26402.0</v>
      </c>
      <c r="AP9" s="24" t="n">
        <v>0.0</v>
      </c>
      <c r="AQ9" s="24" t="n">
        <v>0.0</v>
      </c>
      <c r="AR9" s="24" t="n">
        <v>0.0</v>
      </c>
      <c r="AS9" s="24" t="n">
        <v>0.0</v>
      </c>
      <c r="AT9" s="24" t="n">
        <v>0.0</v>
      </c>
      <c r="AU9" s="24" t="n">
        <v>10040.0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9540.0</v>
      </c>
      <c r="CB9" s="24" t="n">
        <v>0.0</v>
      </c>
      <c r="CC9" s="24" t="n">
        <v>6600.0</v>
      </c>
      <c r="CD9" s="24" t="n">
        <v>2940.0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2011199</t>
        </is>
      </c>
      <c r="B10" s="174"/>
      <c r="C10" s="174"/>
      <c r="D10" s="30" t="inlineStr">
        <is>
          <t>其他纪检监察事务支出</t>
        </is>
      </c>
      <c r="E10" s="24" t="n">
        <f>'Z05 支出决算明细表'!E10</f>
        <v>601802.35</v>
      </c>
      <c r="F10" s="24" t="n">
        <f>'Z05 支出决算明细表'!F10</f>
        <v>0.0</v>
      </c>
      <c r="G10" s="24" t="n">
        <f>'Z05 支出决算明细表'!G10</f>
        <v>0.0</v>
      </c>
      <c r="H10" s="24" t="n">
        <f>'Z05 支出决算明细表'!H10</f>
        <v>0.0</v>
      </c>
      <c r="I10" s="24" t="n">
        <f>'Z05 支出决算明细表'!I10</f>
        <v>0.0</v>
      </c>
      <c r="J10" s="24" t="n">
        <f>'Z05 支出决算明细表'!J10</f>
        <v>0.0</v>
      </c>
      <c r="K10" s="24" t="n">
        <f>'Z05 支出决算明细表'!K10</f>
        <v>0.0</v>
      </c>
      <c r="L10" s="24" t="n">
        <f>'Z05 支出决算明细表'!L10</f>
        <v>0.0</v>
      </c>
      <c r="M10" s="24" t="n">
        <f>'Z05 支出决算明细表'!M10</f>
        <v>0.0</v>
      </c>
      <c r="N10" s="24" t="n">
        <f>'Z05 支出决算明细表'!N10</f>
        <v>0.0</v>
      </c>
      <c r="O10" s="24" t="n">
        <f>'Z05 支出决算明细表'!O10</f>
        <v>0.0</v>
      </c>
      <c r="P10" s="24" t="n">
        <f>'Z05 支出决算明细表'!P10</f>
        <v>0.0</v>
      </c>
      <c r="Q10" s="24" t="n">
        <f>'Z05 支出决算明细表'!Q10</f>
        <v>0.0</v>
      </c>
      <c r="R10" s="24" t="n">
        <f>'Z05 支出决算明细表'!R10</f>
        <v>0.0</v>
      </c>
      <c r="S10" s="24" t="n">
        <f>'Z05 支出决算明细表'!S10</f>
        <v>0.0</v>
      </c>
      <c r="T10" s="24" t="n">
        <f>('Z05 支出决算明细表'!U10+'Z05 支出决算明细表'!V10+'Z05 支出决算明细表'!W10+'Z05 支出决算明细表'!X10+'Z05 支出决算明细表'!Y10+'Z05 支出决算明细表'!Z10+'Z05 支出决算明细表'!AA10+'Z05 支出决算明细表'!AB10+'Z05 支出决算明细表'!AC10+'Z05 支出决算明细表'!AD10+'Z05 支出决算明细表'!AE10+'Z05 支出决算明细表'!AF10+'Z05 支出决算明细表'!AG10+'Z05 支出决算明细表'!AH10+'Z05 支出决算明细表'!AI10+'Z05 支出决算明细表'!AJ10+'Z05 支出决算明细表'!AK10+'Z05 支出决算明细表'!AL10+'Z05 支出决算明细表'!AM10+'Z05 支出决算明细表'!AN10+'Z05 支出决算明细表'!AO10+'Z05 支出决算明细表'!AP10+'Z05 支出决算明细表'!AQ10+'Z05 支出决算明细表'!AR10+'Z05 支出决算明细表'!AS10+'Z05 支出决算明细表'!AT10+'Z05 支出决算明细表'!AU10)</f>
        <v>447052.35</v>
      </c>
      <c r="U10" s="24" t="n">
        <f>'Z05 支出决算明细表'!U10</f>
        <v>30672.45</v>
      </c>
      <c r="V10" s="24" t="n">
        <f>'Z05 支出决算明细表'!V10</f>
        <v>12000.0</v>
      </c>
      <c r="W10" s="24" t="n">
        <f>'Z05 支出决算明细表'!W10</f>
        <v>0.0</v>
      </c>
      <c r="X10" s="24" t="n">
        <f>'Z05 支出决算明细表'!X10</f>
        <v>0.0</v>
      </c>
      <c r="Y10" s="24" t="n">
        <f>'Z05 支出决算明细表'!Y10</f>
        <v>0.0</v>
      </c>
      <c r="Z10" s="24" t="n">
        <f>'Z05 支出决算明细表'!Z10</f>
        <v>0.0</v>
      </c>
      <c r="AA10" s="24" t="n">
        <f>'Z05 支出决算明细表'!AA10</f>
        <v>0.0</v>
      </c>
      <c r="AB10" s="24" t="n">
        <f>'Z05 支出决算明细表'!AB10</f>
        <v>0.0</v>
      </c>
      <c r="AC10" s="24" t="n">
        <f>'Z05 支出决算明细表'!AC10</f>
        <v>0.0</v>
      </c>
      <c r="AD10" s="24" t="n">
        <f>'Z05 支出决算明细表'!AD10</f>
        <v>9358.9</v>
      </c>
      <c r="AE10" s="24" t="n">
        <f>'Z05 支出决算明细表'!AE10</f>
        <v>0.0</v>
      </c>
      <c r="AF10" s="24" t="n">
        <f>'Z05 支出决算明细表'!AF10</f>
        <v>0.0</v>
      </c>
      <c r="AG10" s="24" t="n">
        <f>'Z05 支出决算明细表'!AG10</f>
        <v>0.0</v>
      </c>
      <c r="AH10" s="24" t="n">
        <f>'Z05 支出决算明细表'!AH10</f>
        <v>0.0</v>
      </c>
      <c r="AI10" s="24" t="n">
        <f>'Z05 支出决算明细表'!AI10</f>
        <v>0.0</v>
      </c>
      <c r="AJ10" s="24" t="n">
        <f>'Z05 支出决算明细表'!AJ10</f>
        <v>0.0</v>
      </c>
      <c r="AK10" s="24" t="n">
        <f>'Z05 支出决算明细表'!AK10</f>
        <v>0.0</v>
      </c>
      <c r="AL10" s="24" t="n">
        <f>'Z05 支出决算明细表'!AL10</f>
        <v>0.0</v>
      </c>
      <c r="AM10" s="24" t="n">
        <f>'Z05 支出决算明细表'!AM10</f>
        <v>0.0</v>
      </c>
      <c r="AN10" s="24" t="n">
        <f>'Z05 支出决算明细表'!AN10</f>
        <v>0.0</v>
      </c>
      <c r="AO10" s="24" t="n">
        <f>'Z05 支出决算明细表'!AO10</f>
        <v>376171.0</v>
      </c>
      <c r="AP10" s="24" t="n">
        <f>'Z05 支出决算明细表'!AP10</f>
        <v>0.0</v>
      </c>
      <c r="AQ10" s="24" t="n">
        <f>'Z05 支出决算明细表'!AQ10</f>
        <v>0.0</v>
      </c>
      <c r="AR10" s="24" t="n">
        <f>'Z05 支出决算明细表'!AR10</f>
        <v>0.0</v>
      </c>
      <c r="AS10" s="24" t="n">
        <f>'Z05 支出决算明细表'!AS10</f>
        <v>0.0</v>
      </c>
      <c r="AT10" s="24" t="n">
        <f>'Z05 支出决算明细表'!AT10</f>
        <v>0.0</v>
      </c>
      <c r="AU10" s="24" t="n">
        <f>'Z05 支出决算明细表'!AU10</f>
        <v>18850.0</v>
      </c>
      <c r="AV10" s="24" t="n">
        <f>'Z05 支出决算明细表'!AV10</f>
        <v>0.0</v>
      </c>
      <c r="AW10" s="24" t="n">
        <f>'Z05 支出决算明细表'!AW10</f>
        <v>0.0</v>
      </c>
      <c r="AX10" s="24" t="n">
        <f>'Z05 支出决算明细表'!AX10</f>
        <v>0.0</v>
      </c>
      <c r="AY10" s="24" t="n">
        <f>'Z05 支出决算明细表'!AY10</f>
        <v>0.0</v>
      </c>
      <c r="AZ10" s="24" t="n">
        <f>'Z05 支出决算明细表'!AZ10</f>
        <v>0.0</v>
      </c>
      <c r="BA10" s="24" t="n">
        <f>'Z05 支出决算明细表'!BA10</f>
        <v>0.0</v>
      </c>
      <c r="BB10" s="24" t="n">
        <f>'Z05 支出决算明细表'!BB10</f>
        <v>0.0</v>
      </c>
      <c r="BC10" s="24" t="n">
        <f>'Z05 支出决算明细表'!BC10</f>
        <v>0.0</v>
      </c>
      <c r="BD10" s="24" t="n">
        <f>'Z05 支出决算明细表'!BD10</f>
        <v>0.0</v>
      </c>
      <c r="BE10" s="24" t="n">
        <f>'Z05 支出决算明细表'!BE10</f>
        <v>0.0</v>
      </c>
      <c r="BF10" s="24" t="n">
        <f>'Z05 支出决算明细表'!BF10</f>
        <v>0.0</v>
      </c>
      <c r="BG10" s="24" t="n">
        <f>'Z05 支出决算明细表'!BG10</f>
        <v>0.0</v>
      </c>
      <c r="BH10" s="24" t="n">
        <f>'Z05 支出决算明细表'!BH10</f>
        <v>0.0</v>
      </c>
      <c r="BI10" s="24" t="n">
        <f>('Z05 支出决算明细表'!BJ10+'Z05 支出决算明细表'!BK10+'Z05 支出决算明细表'!BL10+'Z05 支出决算明细表'!BM10)</f>
        <v>0.0</v>
      </c>
      <c r="BJ10" s="24" t="n">
        <f>'Z05 支出决算明细表'!BJ10</f>
        <v>0.0</v>
      </c>
      <c r="BK10" s="24" t="n">
        <f>'Z05 支出决算明细表'!BK10</f>
        <v>0.0</v>
      </c>
      <c r="BL10" s="24" t="n">
        <f>'Z05 支出决算明细表'!BL10</f>
        <v>0.0</v>
      </c>
      <c r="BM10" s="24" t="n">
        <f>'Z05 支出决算明细表'!BM10</f>
        <v>0.0</v>
      </c>
      <c r="BN10" s="24" t="n">
        <f>('Z05 支出决算明细表'!BO10+'Z05 支出决算明细表'!BP10+'Z05 支出决算明细表'!BQ10+'Z05 支出决算明细表'!BR10+'Z05 支出决算明细表'!BS10+'Z05 支出决算明细表'!BT10+'Z05 支出决算明细表'!BU10+'Z05 支出决算明细表'!BV10+'Z05 支出决算明细表'!BW10+'Z05 支出决算明细表'!BX10+'Z05 支出决算明细表'!BY10+'Z05 支出决算明细表'!BZ10)</f>
        <v>0.0</v>
      </c>
      <c r="BO10" s="24" t="n">
        <f>'Z05 支出决算明细表'!BO10</f>
        <v>0.0</v>
      </c>
      <c r="BP10" s="24" t="n">
        <f>'Z05 支出决算明细表'!BP10</f>
        <v>0.0</v>
      </c>
      <c r="BQ10" s="24" t="n">
        <f>'Z05 支出决算明细表'!BQ10</f>
        <v>0.0</v>
      </c>
      <c r="BR10" s="24" t="n">
        <f>'Z05 支出决算明细表'!BR10</f>
        <v>0.0</v>
      </c>
      <c r="BS10" s="24" t="n">
        <f>'Z05 支出决算明细表'!BS10</f>
        <v>0.0</v>
      </c>
      <c r="BT10" s="24" t="n">
        <f>'Z05 支出决算明细表'!BT10</f>
        <v>0.0</v>
      </c>
      <c r="BU10" s="24" t="n">
        <f>'Z05 支出决算明细表'!BU10</f>
        <v>0.0</v>
      </c>
      <c r="BV10" s="24" t="n">
        <f>'Z05 支出决算明细表'!BV10</f>
        <v>0.0</v>
      </c>
      <c r="BW10" s="24" t="n">
        <f>'Z05 支出决算明细表'!BW10</f>
        <v>0.0</v>
      </c>
      <c r="BX10" s="24" t="n">
        <f>'Z05 支出决算明细表'!BX10</f>
        <v>0.0</v>
      </c>
      <c r="BY10" s="24" t="n">
        <f>'Z05 支出决算明细表'!BY10</f>
        <v>0.0</v>
      </c>
      <c r="BZ10" s="24" t="n">
        <f>'Z05 支出决算明细表'!BZ10</f>
        <v>0.0</v>
      </c>
      <c r="CA10" s="24" t="n">
        <f>('Z05 支出决算明细表'!CB10+'Z05 支出决算明细表'!CC10+'Z05 支出决算明细表'!CD10+'Z05 支出决算明细表'!CE10+'Z05 支出决算明细表'!CF10+'Z05 支出决算明细表'!CG10+'Z05 支出决算明细表'!CH10+'Z05 支出决算明细表'!CI10+'Z05 支出决算明细表'!CJ10+'Z05 支出决算明细表'!CK10+'Z05 支出决算明细表'!CL10+'Z05 支出决算明细表'!CM10+'Z05 支出决算明细表'!CN10+'Z05 支出决算明细表'!CO10+'Z05 支出决算明细表'!CP10+'Z05 支出决算明细表'!CQ10)</f>
        <v>154750.0</v>
      </c>
      <c r="CB10" s="24" t="n">
        <f>'Z05 支出决算明细表'!CB10</f>
        <v>0.0</v>
      </c>
      <c r="CC10" s="24" t="n">
        <f>'Z05 支出决算明细表'!CC10</f>
        <v>0.0</v>
      </c>
      <c r="CD10" s="24" t="n">
        <f>'Z05 支出决算明细表'!CD10</f>
        <v>154750.0</v>
      </c>
      <c r="CE10" s="24" t="n">
        <f>'Z05 支出决算明细表'!CE10</f>
        <v>0.0</v>
      </c>
      <c r="CF10" s="24" t="n">
        <f>'Z05 支出决算明细表'!CF10</f>
        <v>0.0</v>
      </c>
      <c r="CG10" s="24" t="n">
        <f>'Z05 支出决算明细表'!CG10</f>
        <v>0.0</v>
      </c>
      <c r="CH10" s="24" t="n">
        <f>'Z05 支出决算明细表'!CH10</f>
        <v>0.0</v>
      </c>
      <c r="CI10" s="24" t="n">
        <f>'Z05 支出决算明细表'!CI10</f>
        <v>0.0</v>
      </c>
      <c r="CJ10" s="24" t="n">
        <f>'Z05 支出决算明细表'!CJ10</f>
        <v>0.0</v>
      </c>
      <c r="CK10" s="24" t="n">
        <f>'Z05 支出决算明细表'!CK10</f>
        <v>0.0</v>
      </c>
      <c r="CL10" s="24" t="n">
        <f>'Z05 支出决算明细表'!CL10</f>
        <v>0.0</v>
      </c>
      <c r="CM10" s="24" t="n">
        <f>'Z05 支出决算明细表'!CM10</f>
        <v>0.0</v>
      </c>
      <c r="CN10" s="24" t="n">
        <f>'Z05 支出决算明细表'!CN10</f>
        <v>0.0</v>
      </c>
      <c r="CO10" s="24" t="n">
        <f>'Z05 支出决算明细表'!CO10</f>
        <v>0.0</v>
      </c>
      <c r="CP10" s="24" t="n">
        <f>'Z05 支出决算明细表'!CP10</f>
        <v>0.0</v>
      </c>
      <c r="CQ10" s="24" t="n">
        <f>'Z05 支出决算明细表'!CQ10</f>
        <v>0.0</v>
      </c>
      <c r="CR10" s="24" t="n">
        <f>'Z05 支出决算明细表'!CR10</f>
        <v>0.0</v>
      </c>
      <c r="CS10" s="24" t="n">
        <f>'Z05 支出决算明细表'!CS10</f>
        <v>0.0</v>
      </c>
      <c r="CT10" s="24" t="n">
        <f>'Z05 支出决算明细表'!CT10</f>
        <v>0.0</v>
      </c>
      <c r="CU10" s="24" t="n">
        <f>'Z05 支出决算明细表'!CU10</f>
        <v>0.0</v>
      </c>
      <c r="CV10" s="24" t="n">
        <f>'Z05 支出决算明细表'!CV10</f>
        <v>0.0</v>
      </c>
      <c r="CW10" s="24" t="n">
        <f>'Z05 支出决算明细表'!CW10</f>
        <v>0.0</v>
      </c>
      <c r="CX10" s="24" t="n">
        <f>'Z05 支出决算明细表'!CX10</f>
        <v>0.0</v>
      </c>
      <c r="CY10" s="24" t="n">
        <f>'Z05 支出决算明细表'!CY10</f>
        <v>0.0</v>
      </c>
      <c r="CZ10" s="24" t="n">
        <f>'Z05 支出决算明细表'!CZ10</f>
        <v>0.0</v>
      </c>
      <c r="DA10" s="24" t="n">
        <f>('Z05 支出决算明细表'!DB10+'Z05 支出决算明细表'!DC10+'Z05 支出决算明细表'!DD10)</f>
        <v>0.0</v>
      </c>
      <c r="DB10" s="24" t="n">
        <f>'Z05 支出决算明细表'!DB10</f>
        <v>0.0</v>
      </c>
      <c r="DC10" s="24" t="n">
        <f>'Z05 支出决算明细表'!DC10</f>
        <v>0.0</v>
      </c>
      <c r="DD10" s="24" t="n">
        <f>'Z05 支出决算明细表'!DD10</f>
        <v>0.0</v>
      </c>
      <c r="DE10" s="24" t="n">
        <f>('Z05 支出决算明细表'!DF10+'Z05 支出决算明细表'!DG10+'Z05 支出决算明细表'!DH10+'Z05 支出决算明细表'!DI10+'Z05 支出决算明细表'!DJ10)</f>
        <v>0.0</v>
      </c>
      <c r="DF10" s="24" t="n">
        <f>'Z05 支出决算明细表'!DF10</f>
        <v>0.0</v>
      </c>
      <c r="DG10" s="24" t="n">
        <f>'Z05 支出决算明细表'!DG10</f>
        <v>0.0</v>
      </c>
      <c r="DH10" s="24" t="n">
        <f>'Z05 支出决算明细表'!DH10</f>
        <v>0.0</v>
      </c>
      <c r="DI10" s="24" t="n">
        <f>'Z05 支出决算明细表'!DI10</f>
        <v>0.0</v>
      </c>
      <c r="DJ10" s="26" t="n">
        <f>'Z05 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1077023.5</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910776.0</v>
      </c>
      <c r="G6" s="24" t="n">
        <f>SUM('Z05_1 基本支出决算明细表'!G7)</f>
        <v>294468.0</v>
      </c>
      <c r="H6" s="24" t="n">
        <f>SUM('Z05_1 基本支出决算明细表'!H7)</f>
        <v>173892.0</v>
      </c>
      <c r="I6" s="24" t="n">
        <f>SUM('Z05_1 基本支出决算明细表'!I7)</f>
        <v>0.0</v>
      </c>
      <c r="J6" s="24" t="n">
        <f>SUM('Z05_1 基本支出决算明细表'!J7)</f>
        <v>0.0</v>
      </c>
      <c r="K6" s="24" t="n">
        <f>SUM('Z05_1 基本支出决算明细表'!K7)</f>
        <v>283860.0</v>
      </c>
      <c r="L6" s="24" t="n">
        <f>SUM('Z05_1 基本支出决算明细表'!L7)</f>
        <v>37389.44</v>
      </c>
      <c r="M6" s="24" t="n">
        <f>SUM('Z05_1 基本支出决算明细表'!M7)</f>
        <v>18324.24</v>
      </c>
      <c r="N6" s="24" t="n">
        <f>SUM('Z05_1 基本支出决算明细表'!N7)</f>
        <v>9378.32</v>
      </c>
      <c r="O6" s="24" t="n">
        <f>SUM('Z05_1 基本支出决算明细表'!O7)</f>
        <v>0.0</v>
      </c>
      <c r="P6" s="24" t="n">
        <f>SUM('Z05_1 基本支出决算明细表'!P7)</f>
        <v>0.0</v>
      </c>
      <c r="Q6" s="24" t="n">
        <f>SUM('Z05_1 基本支出决算明细表'!Q7)</f>
        <v>53864.0</v>
      </c>
      <c r="R6" s="24" t="n">
        <f>SUM('Z05_1 基本支出决算明细表'!R7)</f>
        <v>0.0</v>
      </c>
      <c r="S6" s="24" t="n">
        <f>SUM('Z05_1 基本支出决算明细表'!S7)</f>
        <v>39600.0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166247.5</v>
      </c>
      <c r="U6" s="24" t="n">
        <f>SUM('Z05_1 基本支出决算明细表'!U7)</f>
        <v>27732.5</v>
      </c>
      <c r="V6" s="24" t="n">
        <f>SUM('Z05_1 基本支出决算明细表'!V7)</f>
        <v>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5000.0</v>
      </c>
      <c r="AB6" s="24" t="n">
        <f>SUM('Z05_1 基本支出决算明细表'!AB7)</f>
        <v>0.0</v>
      </c>
      <c r="AC6" s="24" t="n">
        <f>SUM('Z05_1 基本支出决算明细表'!AC7)</f>
        <v>0.0</v>
      </c>
      <c r="AD6" s="24" t="n">
        <f>SUM('Z05_1 基本支出决算明细表'!AD7)</f>
        <v>5220.0</v>
      </c>
      <c r="AE6" s="24" t="n">
        <f>SUM('Z05_1 基本支出决算明细表'!AE7)</f>
        <v>0.0</v>
      </c>
      <c r="AF6" s="24" t="n">
        <f>SUM('Z05_1 基本支出决算明细表'!AF7)</f>
        <v>0.0</v>
      </c>
      <c r="AG6" s="24" t="n">
        <f>SUM('Z05_1 基本支出决算明细表'!AG7)</f>
        <v>1526.0</v>
      </c>
      <c r="AH6" s="24" t="n">
        <f>SUM('Z05_1 基本支出决算明细表'!AH7)</f>
        <v>0.0</v>
      </c>
      <c r="AI6" s="24" t="n">
        <f>SUM('Z05_1 基本支出决算明细表'!AI7)</f>
        <v>0.0</v>
      </c>
      <c r="AJ6" s="24" t="n">
        <f>SUM('Z05_1 基本支出决算明细表'!AJ7)</f>
        <v>587.0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4727.0</v>
      </c>
      <c r="AP6" s="24" t="n">
        <f>SUM('Z05_1 基本支出决算明细表'!AP7)</f>
        <v>60000.0</v>
      </c>
      <c r="AQ6" s="24" t="n">
        <f>SUM('Z05_1 基本支出决算明细表'!AQ7)</f>
        <v>0.0</v>
      </c>
      <c r="AR6" s="24" t="n">
        <f>SUM('Z05_1 基本支出决算明细表'!AR7)</f>
        <v>0.0</v>
      </c>
      <c r="AS6" s="24" t="n">
        <f>SUM('Z05_1 基本支出决算明细表'!AS7)</f>
        <v>55760.0</v>
      </c>
      <c r="AT6" s="24" t="n">
        <f>SUM('Z05_1 基本支出决算明细表'!AT7)</f>
        <v>0.0</v>
      </c>
      <c r="AU6" s="24" t="n">
        <f>SUM('Z05_1 基本支出决算明细表'!AU7)</f>
        <v>5695.0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2011101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1077023.5</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910776.0</v>
      </c>
      <c r="G7" s="24" t="n">
        <v>294468.0</v>
      </c>
      <c r="H7" s="24" t="n">
        <v>173892.0</v>
      </c>
      <c r="I7" s="24" t="n">
        <v>0.0</v>
      </c>
      <c r="J7" s="24" t="n">
        <v>0.0</v>
      </c>
      <c r="K7" s="24" t="n">
        <v>283860.0</v>
      </c>
      <c r="L7" s="24" t="n">
        <v>37389.44</v>
      </c>
      <c r="M7" s="24" t="n">
        <v>18324.24</v>
      </c>
      <c r="N7" s="24" t="n">
        <v>9378.32</v>
      </c>
      <c r="O7" s="24" t="n">
        <v>0.0</v>
      </c>
      <c r="P7" s="24" t="n">
        <v>0.0</v>
      </c>
      <c r="Q7" s="24" t="n">
        <v>53864.0</v>
      </c>
      <c r="R7" s="24" t="n">
        <v>0.0</v>
      </c>
      <c r="S7" s="24" t="n">
        <v>39600.0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166247.5</v>
      </c>
      <c r="U7" s="24" t="n">
        <v>27732.5</v>
      </c>
      <c r="V7" s="24" t="n">
        <v>0.0</v>
      </c>
      <c r="W7" s="24" t="n">
        <v>0.0</v>
      </c>
      <c r="X7" s="24" t="n">
        <v>0.0</v>
      </c>
      <c r="Y7" s="24" t="n">
        <v>0.0</v>
      </c>
      <c r="Z7" s="24" t="n">
        <v>0.0</v>
      </c>
      <c r="AA7" s="24" t="n">
        <v>5000.0</v>
      </c>
      <c r="AB7" s="24" t="n">
        <v>0.0</v>
      </c>
      <c r="AC7" s="24" t="n">
        <v>0.0</v>
      </c>
      <c r="AD7" s="24" t="n">
        <v>5220.0</v>
      </c>
      <c r="AE7" s="24" t="n">
        <v>0.0</v>
      </c>
      <c r="AF7" s="24" t="n">
        <v>0.0</v>
      </c>
      <c r="AG7" s="24" t="n">
        <v>1526.0</v>
      </c>
      <c r="AH7" s="24" t="n">
        <v>0.0</v>
      </c>
      <c r="AI7" s="24" t="n">
        <v>0.0</v>
      </c>
      <c r="AJ7" s="24" t="n">
        <v>587.0</v>
      </c>
      <c r="AK7" s="24" t="n">
        <v>0.0</v>
      </c>
      <c r="AL7" s="24" t="n">
        <v>0.0</v>
      </c>
      <c r="AM7" s="24" t="n">
        <v>0.0</v>
      </c>
      <c r="AN7" s="24" t="n">
        <v>0.0</v>
      </c>
      <c r="AO7" s="24" t="n">
        <v>4727.0</v>
      </c>
      <c r="AP7" s="24" t="n">
        <v>60000.0</v>
      </c>
      <c r="AQ7" s="24" t="n">
        <v>0.0</v>
      </c>
      <c r="AR7" s="24" t="n">
        <v>0.0</v>
      </c>
      <c r="AS7" s="24" t="n">
        <v>55760.0</v>
      </c>
      <c r="AT7" s="24" t="n">
        <v>0.0</v>
      </c>
      <c r="AU7" s="24" t="n">
        <v>5695.0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2024-08-27T08:49:08Z</dcterms:created>
  <dc:creator>Apache POI</dc:creator>
</cp:coreProperties>
</file>