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MB1Q195910</t>
        </is>
      </c>
    </row>
    <row r="2" customHeight="true" ht="15.0">
      <c r="A2" s="2" t="inlineStr">
        <is>
          <t>单位名称</t>
        </is>
      </c>
      <c r="B2" s="4" t="inlineStr">
        <is>
          <t>永州经济技术开发区开发建设和生态环境局</t>
        </is>
      </c>
    </row>
    <row r="3" customHeight="true" ht="15.0">
      <c r="A3" s="2" t="inlineStr">
        <is>
          <t>单位负责人</t>
        </is>
      </c>
      <c r="B3" s="4" t="inlineStr">
        <is>
          <t>徐爱荣</t>
        </is>
      </c>
    </row>
    <row r="4" customHeight="true" ht="15.0">
      <c r="A4" s="2" t="inlineStr">
        <is>
          <t>财务负责人</t>
        </is>
      </c>
      <c r="B4" s="4" t="inlineStr">
        <is>
          <t>何福山</t>
        </is>
      </c>
    </row>
    <row r="5" customHeight="true" ht="15.0">
      <c r="A5" s="2" t="inlineStr">
        <is>
          <t>填表人</t>
        </is>
      </c>
      <c r="B5" s="4" t="inlineStr">
        <is>
          <t>胡玉娟</t>
        </is>
      </c>
    </row>
    <row r="6" customHeight="true" ht="15.0">
      <c r="A6" s="2" t="inlineStr">
        <is>
          <t>电话号码(区号)</t>
        </is>
      </c>
      <c r="B6" s="4" t="inlineStr">
        <is>
          <t>0746</t>
        </is>
      </c>
    </row>
    <row r="7" customHeight="true" ht="15.0">
      <c r="A7" s="2" t="inlineStr">
        <is>
          <t>电话号码</t>
        </is>
      </c>
      <c r="B7" s="4" t="inlineStr">
        <is>
          <t>18574612292</t>
        </is>
      </c>
    </row>
    <row r="8" customHeight="true" ht="15.0">
      <c r="A8" s="2" t="inlineStr">
        <is>
          <t>分机号</t>
        </is>
      </c>
      <c r="B8" s="4"/>
    </row>
    <row r="9" customHeight="true" ht="15.0">
      <c r="A9" s="2" t="inlineStr">
        <is>
          <t>单位地址</t>
        </is>
      </c>
      <c r="B9" s="4" t="inlineStr">
        <is>
          <t>永州经济技术开发区潇湘科创中心</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333|中华人民共和国住房和城乡建设部</t>
        </is>
      </c>
    </row>
    <row r="13" customHeight="true" ht="15.0">
      <c r="A13" s="2" t="inlineStr">
        <is>
          <t>国民经济行业分类</t>
        </is>
      </c>
      <c r="B13" s="4" t="inlineStr">
        <is>
          <t>S92|国家机构</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11431100MB1Q19591F</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101005</t>
        </is>
      </c>
    </row>
    <row r="21" customHeight="true" ht="15.0">
      <c r="A21" s="2" t="inlineStr">
        <is>
          <t>组织机构代码</t>
        </is>
      </c>
      <c r="B21" s="4" t="inlineStr">
        <is>
          <t>MB1Q19591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6800000.0</v>
      </c>
      <c r="D4" s="24" t="n">
        <v>6647104.07</v>
      </c>
      <c r="E4" s="24" t="n">
        <v>6647104.07</v>
      </c>
      <c r="F4" s="22" t="inlineStr">
        <is>
          <t>一、一般公共服务支出</t>
        </is>
      </c>
      <c r="G4" s="18" t="inlineStr">
        <is>
          <t>32</t>
        </is>
      </c>
      <c r="H4" s="24" t="n">
        <v>3715628.69</v>
      </c>
      <c r="I4" s="24" t="n">
        <v>3562732.76</v>
      </c>
      <c r="J4" s="24" t="n">
        <v>3562732.76</v>
      </c>
      <c r="K4" s="22" t="inlineStr">
        <is>
          <t>一、基本支出</t>
        </is>
      </c>
      <c r="L4" s="18" t="inlineStr">
        <is>
          <t>58</t>
        </is>
      </c>
      <c r="M4" s="24" t="n">
        <f>'Z01 收入支出决算总表'!M5 + 'Z01 收入支出决算总表'!M6</f>
        <v>2000000.0</v>
      </c>
      <c r="N4" s="24" t="n">
        <f>'Z01 收入支出决算总表'!N5 + 'Z01 收入支出决算总表'!N6</f>
        <v>1866287.51</v>
      </c>
      <c r="O4" s="26" t="n">
        <f>'Z01 收入支出决算总表'!O5 + 'Z01 收入支出决算总表'!O6</f>
        <v>1866287.51</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1800000.0</v>
      </c>
      <c r="N5" s="24" t="n">
        <v>1669146.0</v>
      </c>
      <c r="O5" s="26" t="n">
        <v>1669146.0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200000.0</v>
      </c>
      <c r="N6" s="24" t="n">
        <v>197141.51</v>
      </c>
      <c r="O6" s="26" t="n">
        <v>197141.51</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4800000.0</v>
      </c>
      <c r="N7" s="24" t="n">
        <v>4780816.56</v>
      </c>
      <c r="O7" s="26" t="n">
        <v>4780816.56</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63200.0</v>
      </c>
      <c r="I9" s="24" t="n">
        <v>63200.0</v>
      </c>
      <c r="J9" s="24" t="n">
        <v>63200.0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2302225.21</v>
      </c>
      <c r="I14" s="24" t="n">
        <v>2302225.21</v>
      </c>
      <c r="J14" s="24" t="n">
        <v>2302225.21</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6647104.07</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1669146.0</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4897958.07</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80000.0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88659.8</v>
      </c>
      <c r="I22" s="24" t="n">
        <v>88659.8</v>
      </c>
      <c r="J22" s="24" t="n">
        <v>88659.8</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630286.3</v>
      </c>
      <c r="I26" s="24" t="n">
        <v>630286.3</v>
      </c>
      <c r="J26" s="24" t="n">
        <v>630286.3</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6800000.0</v>
      </c>
      <c r="D30" s="24" t="n">
        <f>('Z01 收入支出决算总表'!D4+'Z01 收入支出决算总表'!D5+'Z01 收入支出决算总表'!D6+'Z01 收入支出决算总表'!D7+'Z01 收入支出决算总表'!D8+'Z01 收入支出决算总表'!D9+'Z01 收入支出决算总表'!D10+'Z01 收入支出决算总表'!D11)</f>
        <v>6647104.07</v>
      </c>
      <c r="E30" s="24" t="n">
        <f>('Z01 收入支出决算总表'!E4+'Z01 收入支出决算总表'!E5+'Z01 收入支出决算总表'!E6+'Z01 收入支出决算总表'!E7+'Z01 收入支出决算总表'!E8+'Z01 收入支出决算总表'!E9+'Z01 收入支出决算总表'!E10+'Z01 收入支出决算总表'!E11)</f>
        <v>6647104.07</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6800000.0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6647104.07</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6647104.07</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6800000.0</v>
      </c>
      <c r="D34" s="54" t="n">
        <f>('Z01 收入支出决算总表'!D30+'Z01 收入支出决算总表'!D31+'Z01 收入支出决算总表'!D32)</f>
        <v>6647104.07</v>
      </c>
      <c r="E34" s="54" t="n">
        <f>('Z01 收入支出决算总表'!E30+'Z01 收入支出决算总表'!E31+'Z01 收入支出决算总表'!E32)</f>
        <v>6647104.07</v>
      </c>
      <c r="F34" s="56" t="inlineStr">
        <is>
          <t>总计</t>
        </is>
      </c>
      <c r="G34" s="58"/>
      <c r="H34" s="60"/>
      <c r="I34" s="62"/>
      <c r="J34" s="58"/>
      <c r="K34" s="58"/>
      <c r="L34" s="52" t="inlineStr">
        <is>
          <t>88</t>
        </is>
      </c>
      <c r="M34" s="54" t="n">
        <f>'Z01 收入支出决算总表'!M30 + 'Z01 收入支出决算总表'!M32</f>
        <v>6800000.0</v>
      </c>
      <c r="N34" s="54" t="n">
        <f>'Z01 收入支出决算总表'!N30 + 'Z01 收入支出决算总表'!N32</f>
        <v>6647104.07</v>
      </c>
      <c r="O34" s="64" t="n">
        <f>('Z01 收入支出决算总表'!O30+'Z01 收入支出决算总表'!O31+'Z01 收入支出决算总表'!O32)</f>
        <v>6647104.07</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6800000.0</v>
      </c>
      <c r="D5" s="108" t="n">
        <v>6647104.07</v>
      </c>
      <c r="E5" s="108" t="n">
        <v>6647104.07</v>
      </c>
      <c r="F5" s="106" t="inlineStr">
        <is>
          <t>一、一般公共服务支出</t>
        </is>
      </c>
      <c r="G5" s="92" t="inlineStr">
        <is>
          <t>33</t>
        </is>
      </c>
      <c r="H5" s="108" t="n">
        <f>('Z01_1 财政拨款收入支出决算总表'!I5+'Z01_1 财政拨款收入支出决算总表'!J5+'Z01_1 财政拨款收入支出决算总表'!K5)</f>
        <v>3715628.69</v>
      </c>
      <c r="I5" s="108" t="n">
        <v>3715628.69</v>
      </c>
      <c r="J5" s="108" t="n">
        <v>0.0</v>
      </c>
      <c r="K5" s="108" t="n">
        <v>0.0</v>
      </c>
      <c r="L5" s="108" t="n">
        <f>('Z01_1 财政拨款收入支出决算总表'!M5+'Z01_1 财政拨款收入支出决算总表'!N5+'Z01_1 财政拨款收入支出决算总表'!O5)</f>
        <v>3562732.76</v>
      </c>
      <c r="M5" s="108" t="n">
        <v>3562732.76</v>
      </c>
      <c r="N5" s="108" t="n">
        <v>0.0</v>
      </c>
      <c r="O5" s="108" t="n">
        <v>0.0</v>
      </c>
      <c r="P5" s="108" t="n">
        <f>('Z01_1 财政拨款收入支出决算总表'!Q5+'Z01_1 财政拨款收入支出决算总表'!R5+'Z01_1 财政拨款收入支出决算总表'!S5)</f>
        <v>3562732.76</v>
      </c>
      <c r="Q5" s="108" t="n">
        <v>3562732.76</v>
      </c>
      <c r="R5" s="108" t="n">
        <v>0.0</v>
      </c>
      <c r="S5" s="110" t="n">
        <v>0.0</v>
      </c>
      <c r="T5" s="112" t="inlineStr">
        <is>
          <t>一、基本支出</t>
        </is>
      </c>
      <c r="U5" s="92" t="inlineStr">
        <is>
          <t>59</t>
        </is>
      </c>
      <c r="V5" s="108" t="n">
        <f>('Z01_1 财政拨款收入支出决算总表'!W5+'Z01_1 财政拨款收入支出决算总表'!X5+'Z01_1 财政拨款收入支出决算总表'!Y5)</f>
        <v>2000000.0</v>
      </c>
      <c r="W5" s="108" t="n">
        <f>'Z01_1 财政拨款收入支出决算总表'!W6 + 'Z01_1 财政拨款收入支出决算总表'!W7</f>
        <v>2000000.0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1866287.51</v>
      </c>
      <c r="AA5" s="108" t="n">
        <f>'Z01_1 财政拨款收入支出决算总表'!AA6 + 'Z01_1 财政拨款收入支出决算总表'!AA7</f>
        <v>1866287.51</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1866287.51</v>
      </c>
      <c r="AE5" s="108" t="n">
        <f>'Z01_1 财政拨款收入支出决算总表'!AE6 + 'Z01_1 财政拨款收入支出决算总表'!AE7</f>
        <v>1866287.51</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1800000.0</v>
      </c>
      <c r="W6" s="108" t="n">
        <v>1800000.0</v>
      </c>
      <c r="X6" s="108" t="n">
        <v>0.0</v>
      </c>
      <c r="Y6" s="108" t="n">
        <v>0.0</v>
      </c>
      <c r="Z6" s="108" t="n">
        <f>('Z01_1 财政拨款收入支出决算总表'!AA6+'Z01_1 财政拨款收入支出决算总表'!AB6+'Z01_1 财政拨款收入支出决算总表'!AC6)</f>
        <v>1669146.0</v>
      </c>
      <c r="AA6" s="108" t="n">
        <v>1669146.0</v>
      </c>
      <c r="AB6" s="108" t="n">
        <v>0.0</v>
      </c>
      <c r="AC6" s="108" t="n">
        <v>0.0</v>
      </c>
      <c r="AD6" s="108" t="n">
        <f>('Z01_1 财政拨款收入支出决算总表'!AE6+'Z01_1 财政拨款收入支出决算总表'!AF6+'Z01_1 财政拨款收入支出决算总表'!AG6)</f>
        <v>1669146.0</v>
      </c>
      <c r="AE6" s="108" t="n">
        <v>1669146.0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200000.0</v>
      </c>
      <c r="W7" s="108" t="n">
        <v>200000.0</v>
      </c>
      <c r="X7" s="108" t="n">
        <v>0.0</v>
      </c>
      <c r="Y7" s="108" t="n">
        <v>0.0</v>
      </c>
      <c r="Z7" s="108" t="n">
        <f>('Z01_1 财政拨款收入支出决算总表'!AA7+'Z01_1 财政拨款收入支出决算总表'!AB7+'Z01_1 财政拨款收入支出决算总表'!AC7)</f>
        <v>197141.51</v>
      </c>
      <c r="AA7" s="108" t="n">
        <v>197141.51</v>
      </c>
      <c r="AB7" s="108" t="n">
        <v>0.0</v>
      </c>
      <c r="AC7" s="108" t="n">
        <v>0.0</v>
      </c>
      <c r="AD7" s="108" t="n">
        <f>('Z01_1 财政拨款收入支出决算总表'!AE7+'Z01_1 财政拨款收入支出决算总表'!AF7+'Z01_1 财政拨款收入支出决算总表'!AG7)</f>
        <v>197141.51</v>
      </c>
      <c r="AE7" s="108" t="n">
        <v>197141.51</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4800000.0</v>
      </c>
      <c r="W8" s="108" t="n">
        <v>4800000.0</v>
      </c>
      <c r="X8" s="108" t="n">
        <v>0.0</v>
      </c>
      <c r="Y8" s="108" t="n">
        <v>0.0</v>
      </c>
      <c r="Z8" s="108" t="n">
        <f>('Z01_1 财政拨款收入支出决算总表'!AA8+'Z01_1 财政拨款收入支出决算总表'!AB8+'Z01_1 财政拨款收入支出决算总表'!AC8)</f>
        <v>4780816.56</v>
      </c>
      <c r="AA8" s="108" t="n">
        <v>4780816.56</v>
      </c>
      <c r="AB8" s="108" t="n">
        <v>0.0</v>
      </c>
      <c r="AC8" s="108" t="n">
        <v>0.0</v>
      </c>
      <c r="AD8" s="108" t="n">
        <f>('Z01_1 财政拨款收入支出决算总表'!AE8+'Z01_1 财政拨款收入支出决算总表'!AF8+'Z01_1 财政拨款收入支出决算总表'!AG8)</f>
        <v>4780816.56</v>
      </c>
      <c r="AE8" s="108" t="n">
        <v>4780816.56</v>
      </c>
      <c r="AF8" s="108" t="n">
        <v>0.0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63200.0</v>
      </c>
      <c r="I10" s="108" t="n">
        <v>63200.0</v>
      </c>
      <c r="J10" s="108" t="n">
        <v>0.0</v>
      </c>
      <c r="K10" s="108" t="n">
        <v>0.0</v>
      </c>
      <c r="L10" s="108" t="n">
        <f>('Z01_1 财政拨款收入支出决算总表'!M10+'Z01_1 财政拨款收入支出决算总表'!N10+'Z01_1 财政拨款收入支出决算总表'!O10)</f>
        <v>63200.0</v>
      </c>
      <c r="M10" s="108" t="n">
        <v>63200.0</v>
      </c>
      <c r="N10" s="108" t="n">
        <v>0.0</v>
      </c>
      <c r="O10" s="108" t="n">
        <v>0.0</v>
      </c>
      <c r="P10" s="108" t="n">
        <f>('Z01_1 财政拨款收入支出决算总表'!Q10+'Z01_1 财政拨款收入支出决算总表'!R10+'Z01_1 财政拨款收入支出决算总表'!S10)</f>
        <v>63200.0</v>
      </c>
      <c r="Q10" s="108" t="n">
        <v>63200.0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2302225.21</v>
      </c>
      <c r="I15" s="108" t="n">
        <v>2302225.21</v>
      </c>
      <c r="J15" s="108" t="n">
        <v>0.0</v>
      </c>
      <c r="K15" s="108" t="n">
        <v>0.0</v>
      </c>
      <c r="L15" s="108" t="n">
        <f>('Z01_1 财政拨款收入支出决算总表'!M15+'Z01_1 财政拨款收入支出决算总表'!N15+'Z01_1 财政拨款收入支出决算总表'!O15)</f>
        <v>2302225.21</v>
      </c>
      <c r="M15" s="108" t="n">
        <v>2302225.21</v>
      </c>
      <c r="N15" s="108" t="n">
        <v>0.0</v>
      </c>
      <c r="O15" s="108" t="n">
        <v>0.0</v>
      </c>
      <c r="P15" s="108" t="n">
        <f>('Z01_1 财政拨款收入支出决算总表'!Q15+'Z01_1 财政拨款收入支出决算总表'!R15+'Z01_1 财政拨款收入支出决算总表'!S15)</f>
        <v>2302225.21</v>
      </c>
      <c r="Q15" s="108" t="n">
        <v>2302225.21</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6647104.07</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6647104.07</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1669146.0</v>
      </c>
      <c r="AE16" s="108" t="n">
        <v>1669146.0</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4897958.07</v>
      </c>
      <c r="AE17" s="108" t="n">
        <v>4897958.07</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80000.0</v>
      </c>
      <c r="AE18" s="108" t="n">
        <v>80000.0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0.0</v>
      </c>
      <c r="AE21" s="108" t="n">
        <v>0.0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88659.8</v>
      </c>
      <c r="I23" s="108" t="n">
        <v>88659.8</v>
      </c>
      <c r="J23" s="108" t="n">
        <v>0.0</v>
      </c>
      <c r="K23" s="108" t="n">
        <v>0.0</v>
      </c>
      <c r="L23" s="108" t="n">
        <f>('Z01_1 财政拨款收入支出决算总表'!M23+'Z01_1 财政拨款收入支出决算总表'!N23+'Z01_1 财政拨款收入支出决算总表'!O23)</f>
        <v>88659.8</v>
      </c>
      <c r="M23" s="108" t="n">
        <v>88659.8</v>
      </c>
      <c r="N23" s="108" t="n">
        <v>0.0</v>
      </c>
      <c r="O23" s="108" t="n">
        <v>0.0</v>
      </c>
      <c r="P23" s="108" t="n">
        <f>('Z01_1 财政拨款收入支出决算总表'!Q23+'Z01_1 财政拨款收入支出决算总表'!R23+'Z01_1 财政拨款收入支出决算总表'!S23)</f>
        <v>88659.8</v>
      </c>
      <c r="Q23" s="108" t="n">
        <v>88659.8</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630286.3</v>
      </c>
      <c r="I27" s="108" t="n">
        <v>630286.3</v>
      </c>
      <c r="J27" s="108" t="n">
        <v>0.0</v>
      </c>
      <c r="K27" s="108" t="n">
        <v>0.0</v>
      </c>
      <c r="L27" s="108" t="n">
        <f>('Z01_1 财政拨款收入支出决算总表'!M27+'Z01_1 财政拨款收入支出决算总表'!N27+'Z01_1 财政拨款收入支出决算总表'!O27)</f>
        <v>630286.3</v>
      </c>
      <c r="M27" s="108" t="n">
        <v>630286.3</v>
      </c>
      <c r="N27" s="108" t="n">
        <v>0.0</v>
      </c>
      <c r="O27" s="108" t="n">
        <v>0.0</v>
      </c>
      <c r="P27" s="108" t="n">
        <f>('Z01_1 财政拨款收入支出决算总表'!Q27+'Z01_1 财政拨款收入支出决算总表'!R27+'Z01_1 财政拨款收入支出决算总表'!S27)</f>
        <v>630286.3</v>
      </c>
      <c r="Q27" s="108" t="n">
        <v>630286.3</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6800000.0</v>
      </c>
      <c r="D31" s="108" t="n">
        <f>('Z01_1 财政拨款收入支出决算总表'!D5+'Z01_1 财政拨款收入支出决算总表'!D6+'Z01_1 财政拨款收入支出决算总表'!D7)</f>
        <v>6647104.07</v>
      </c>
      <c r="E31" s="108" t="n">
        <f>('Z01_1 财政拨款收入支出决算总表'!E5+'Z01_1 财政拨款收入支出决算总表'!E6+'Z01_1 财政拨款收入支出决算总表'!E7)</f>
        <v>6647104.07</v>
      </c>
      <c r="F31" s="122" t="inlineStr">
        <is>
          <t>本年支出合计</t>
        </is>
      </c>
      <c r="G31" s="92" t="inlineStr">
        <is>
          <t>85</t>
        </is>
      </c>
      <c r="H31" s="108" t="n">
        <f>'Z01_1 财政拨款收入支出决算总表'!V31</f>
        <v>6800000.0</v>
      </c>
      <c r="I31" s="108" t="n">
        <f>'Z01_1 财政拨款收入支出决算总表'!W31</f>
        <v>6800000.0</v>
      </c>
      <c r="J31" s="108" t="n">
        <f>'Z01_1 财政拨款收入支出决算总表'!X31</f>
        <v>0.0</v>
      </c>
      <c r="K31" s="108" t="n">
        <f>'Z01_1 财政拨款收入支出决算总表'!Y31</f>
        <v>0.0</v>
      </c>
      <c r="L31" s="108" t="n">
        <f>'Z01_1 财政拨款收入支出决算总表'!Z31</f>
        <v>6647104.07</v>
      </c>
      <c r="M31" s="108" t="n">
        <f>'Z01_1 财政拨款收入支出决算总表'!AA31</f>
        <v>6647104.07</v>
      </c>
      <c r="N31" s="108" t="n">
        <f>'Z01_1 财政拨款收入支出决算总表'!AB31</f>
        <v>0.0</v>
      </c>
      <c r="O31" s="108" t="n">
        <f>'Z01_1 财政拨款收入支出决算总表'!AC31</f>
        <v>0.0</v>
      </c>
      <c r="P31" s="108" t="n">
        <f>'Z01_1 财政拨款收入支出决算总表'!AD31</f>
        <v>6647104.07</v>
      </c>
      <c r="Q31" s="108" t="n">
        <f>'Z01_1 财政拨款收入支出决算总表'!AE31</f>
        <v>6647104.07</v>
      </c>
      <c r="R31" s="108" t="n">
        <f>'Z01_1 财政拨款收入支出决算总表'!AF31</f>
        <v>0.0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6800000.0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6800000.0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6647104.07</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6647104.07</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6647104.07</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6647104.07</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6800000.0</v>
      </c>
      <c r="D36" s="132" t="n">
        <f>'Z01_1 财政拨款收入支出决算总表'!D31 + 'Z01_1 财政拨款收入支出决算总表'!D32</f>
        <v>6647104.07</v>
      </c>
      <c r="E36" s="132" t="n">
        <f>'Z01_1 财政拨款收入支出决算总表'!E31 + 'Z01_1 财政拨款收入支出决算总表'!E32</f>
        <v>6647104.07</v>
      </c>
      <c r="F36" s="128" t="inlineStr">
        <is>
          <t>总计</t>
        </is>
      </c>
      <c r="G36" s="130" t="inlineStr">
        <is>
          <t>90</t>
        </is>
      </c>
      <c r="H36" s="132" t="n">
        <f>'Z01_1 财政拨款收入支出决算总表'!V36</f>
        <v>6800000.0</v>
      </c>
      <c r="I36" s="132" t="n">
        <f>'Z01_1 财政拨款收入支出决算总表'!W36</f>
        <v>6800000.0</v>
      </c>
      <c r="J36" s="132" t="n">
        <f>'Z01_1 财政拨款收入支出决算总表'!X36</f>
        <v>0.0</v>
      </c>
      <c r="K36" s="132" t="n">
        <f>'Z01_1 财政拨款收入支出决算总表'!Y36</f>
        <v>0.0</v>
      </c>
      <c r="L36" s="132" t="n">
        <f>'Z01_1 财政拨款收入支出决算总表'!Z36</f>
        <v>6647104.07</v>
      </c>
      <c r="M36" s="132" t="n">
        <f>'Z01_1 财政拨款收入支出决算总表'!AA36</f>
        <v>6647104.07</v>
      </c>
      <c r="N36" s="132" t="n">
        <f>'Z01_1 财政拨款收入支出决算总表'!AB36</f>
        <v>0.0</v>
      </c>
      <c r="O36" s="132" t="n">
        <f>'Z01_1 财政拨款收入支出决算总表'!AC36</f>
        <v>0.0</v>
      </c>
      <c r="P36" s="132" t="n">
        <f>'Z01_1 财政拨款收入支出决算总表'!AD36</f>
        <v>6647104.07</v>
      </c>
      <c r="Q36" s="132" t="n">
        <f>'Z01_1 财政拨款收入支出决算总表'!AE36</f>
        <v>6647104.07</v>
      </c>
      <c r="R36" s="132" t="n">
        <f>'Z01_1 财政拨款收入支出决算总表'!AF36</f>
        <v>0.0</v>
      </c>
      <c r="S36" s="134" t="n">
        <f>'Z01_1 财政拨款收入支出决算总表'!AG36</f>
        <v>0.0</v>
      </c>
      <c r="T36" s="136" t="inlineStr">
        <is>
          <t>总计</t>
        </is>
      </c>
      <c r="U36" s="130" t="inlineStr">
        <is>
          <t>90</t>
        </is>
      </c>
      <c r="V36" s="132" t="n">
        <f>'Z01_1 财政拨款收入支出决算总表'!V31 + 'Z01_1 财政拨款收入支出决算总表'!V32</f>
        <v>6800000.0</v>
      </c>
      <c r="W36" s="132" t="n">
        <f>'Z01_1 财政拨款收入支出决算总表'!W31 + 'Z01_1 财政拨款收入支出决算总表'!W32</f>
        <v>6800000.0</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6647104.07</v>
      </c>
      <c r="AA36" s="132" t="n">
        <f>'Z01_1 财政拨款收入支出决算总表'!AA31 + 'Z01_1 财政拨款收入支出决算总表'!AA32</f>
        <v>6647104.07</v>
      </c>
      <c r="AB36" s="132" t="n">
        <f>'Z01_1 财政拨款收入支出决算总表'!AB31 + 'Z01_1 财政拨款收入支出决算总表'!AB32</f>
        <v>0.0</v>
      </c>
      <c r="AC36" s="132" t="n">
        <f>'Z01_1 财政拨款收入支出决算总表'!AC31 + 'Z01_1 财政拨款收入支出决算总表'!AC32</f>
        <v>0.0</v>
      </c>
      <c r="AD36" s="132" t="n">
        <f>'Z01_1 财政拨款收入支出决算总表'!AD31 + 'Z01_1 财政拨款收入支出决算总表'!AD32</f>
        <v>6647104.07</v>
      </c>
      <c r="AE36" s="132" t="n">
        <f>'Z01_1 财政拨款收入支出决算总表'!AE31 + 'Z01_1 财政拨款收入支出决算总表'!AE32</f>
        <v>6647104.07</v>
      </c>
      <c r="AF36" s="132" t="n">
        <f>'Z01_1 财政拨款收入支出决算总表'!AF31 + 'Z01_1 财政拨款收入支出决算总表'!AF32</f>
        <v>0.0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6647104.07</v>
      </c>
      <c r="J6" s="24" t="n">
        <f>SUM('Z02 收入支出决算表'!J7)</f>
        <v>6647104.07</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2010301</t>
        </is>
      </c>
      <c r="B7" s="174"/>
      <c r="C7" s="174"/>
      <c r="D7" s="30" t="inlineStr">
        <is>
          <t>行政运行</t>
        </is>
      </c>
      <c r="E7" s="24" t="n">
        <v>0.0</v>
      </c>
      <c r="F7" s="24" t="n">
        <v>0.0</v>
      </c>
      <c r="G7" s="24" t="n">
        <v>0.0</v>
      </c>
      <c r="H7" s="24" t="n">
        <v>0.0</v>
      </c>
      <c r="I7" s="24" t="n">
        <v>1722818.0</v>
      </c>
      <c r="J7" s="24" t="n">
        <v>1722818.0</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2010399</t>
        </is>
      </c>
      <c r="B8" s="174"/>
      <c r="C8" s="174"/>
      <c r="D8" s="30" t="inlineStr">
        <is>
          <t>其他政府办公厅（室）及相关机构事务支出</t>
        </is>
      </c>
      <c r="E8" s="24" t="n">
        <v>0.0</v>
      </c>
      <c r="F8" s="24" t="n">
        <v>0.0</v>
      </c>
      <c r="G8" s="24" t="n">
        <v>0.0</v>
      </c>
      <c r="H8" s="24" t="n">
        <v>0.0</v>
      </c>
      <c r="I8" s="24" t="n">
        <v>1839914.76</v>
      </c>
      <c r="J8" s="24" t="n">
        <v>1839914.76</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2069999</t>
        </is>
      </c>
      <c r="B9" s="174"/>
      <c r="C9" s="174"/>
      <c r="D9" s="30" t="inlineStr">
        <is>
          <t>其他科学技术支出</t>
        </is>
      </c>
      <c r="E9" s="24" t="n">
        <v>0.0</v>
      </c>
      <c r="F9" s="24" t="n">
        <v>0.0</v>
      </c>
      <c r="G9" s="24" t="n">
        <v>0.0</v>
      </c>
      <c r="H9" s="24" t="n">
        <v>0.0</v>
      </c>
      <c r="I9" s="24" t="n">
        <v>63200.0</v>
      </c>
      <c r="J9" s="24" t="n">
        <v>63200.0</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2120101</t>
        </is>
      </c>
      <c r="B10" s="174"/>
      <c r="C10" s="174"/>
      <c r="D10" s="30" t="inlineStr">
        <is>
          <t>行政运行</t>
        </is>
      </c>
      <c r="E10" s="24" t="n">
        <v>0.0</v>
      </c>
      <c r="F10" s="24" t="n">
        <v>0.0</v>
      </c>
      <c r="G10" s="24" t="n">
        <v>0.0</v>
      </c>
      <c r="H10" s="24" t="n">
        <v>0.0</v>
      </c>
      <c r="I10" s="24" t="n">
        <v>143469.51</v>
      </c>
      <c r="J10" s="24" t="n">
        <v>143469.51</v>
      </c>
      <c r="K10" s="24" t="n">
        <v>0.0</v>
      </c>
      <c r="L10" s="24" t="n">
        <v>0.0</v>
      </c>
      <c r="M10" s="24" t="n">
        <v>0.0</v>
      </c>
      <c r="N10" s="26" t="n">
        <v>0.0</v>
      </c>
      <c r="O10" s="24" t="n">
        <v>0.0</v>
      </c>
      <c r="P10" s="24" t="n">
        <v>0.0</v>
      </c>
      <c r="Q10" s="24" t="n">
        <v>0.0</v>
      </c>
      <c r="R10" s="24" t="n">
        <v>0.0</v>
      </c>
      <c r="S10" s="24" t="n">
        <v>0.0</v>
      </c>
      <c r="T10" s="24" t="n">
        <v>0.0</v>
      </c>
      <c r="U10" s="24" t="n">
        <v>0.0</v>
      </c>
      <c r="V10" s="24" t="n">
        <v>0.0</v>
      </c>
      <c r="W10" s="24" t="n">
        <v>0.0</v>
      </c>
      <c r="X10" s="26" t="n">
        <v>0.0</v>
      </c>
    </row>
    <row r="11" customHeight="true" ht="15.0">
      <c r="A11" s="172" t="inlineStr">
        <is>
          <t>2120106</t>
        </is>
      </c>
      <c r="B11" s="174"/>
      <c r="C11" s="174"/>
      <c r="D11" s="30" t="inlineStr">
        <is>
          <t>工程建设管理</t>
        </is>
      </c>
      <c r="E11" s="24" t="n">
        <v>0.0</v>
      </c>
      <c r="F11" s="24" t="n">
        <v>0.0</v>
      </c>
      <c r="G11" s="24" t="n">
        <v>0.0</v>
      </c>
      <c r="H11" s="24" t="n">
        <v>0.0</v>
      </c>
      <c r="I11" s="24" t="n">
        <v>1587109.0</v>
      </c>
      <c r="J11" s="24" t="n">
        <v>1587109.0</v>
      </c>
      <c r="K11" s="24" t="n">
        <v>0.0</v>
      </c>
      <c r="L11" s="24" t="n">
        <v>0.0</v>
      </c>
      <c r="M11" s="24" t="n">
        <v>0.0</v>
      </c>
      <c r="N11" s="26" t="n">
        <v>0.0</v>
      </c>
      <c r="O11" s="24" t="n">
        <v>0.0</v>
      </c>
      <c r="P11" s="24" t="n">
        <v>0.0</v>
      </c>
      <c r="Q11" s="24" t="n">
        <v>0.0</v>
      </c>
      <c r="R11" s="24" t="n">
        <v>0.0</v>
      </c>
      <c r="S11" s="24" t="n">
        <v>0.0</v>
      </c>
      <c r="T11" s="24" t="n">
        <v>0.0</v>
      </c>
      <c r="U11" s="24" t="n">
        <v>0.0</v>
      </c>
      <c r="V11" s="24" t="n">
        <v>0.0</v>
      </c>
      <c r="W11" s="24" t="n">
        <v>0.0</v>
      </c>
      <c r="X11" s="26" t="n">
        <v>0.0</v>
      </c>
    </row>
    <row r="12" customHeight="true" ht="15.0">
      <c r="A12" s="172" t="inlineStr">
        <is>
          <t>2120199</t>
        </is>
      </c>
      <c r="B12" s="174"/>
      <c r="C12" s="174"/>
      <c r="D12" s="30" t="inlineStr">
        <is>
          <t>其他城乡社区管理事务支出</t>
        </is>
      </c>
      <c r="E12" s="24" t="n">
        <v>0.0</v>
      </c>
      <c r="F12" s="24" t="n">
        <v>0.0</v>
      </c>
      <c r="G12" s="24" t="n">
        <v>0.0</v>
      </c>
      <c r="H12" s="24" t="n">
        <v>0.0</v>
      </c>
      <c r="I12" s="24" t="n">
        <v>12979.7</v>
      </c>
      <c r="J12" s="24" t="n">
        <v>12979.7</v>
      </c>
      <c r="K12" s="24" t="n">
        <v>0.0</v>
      </c>
      <c r="L12" s="24" t="n">
        <v>0.0</v>
      </c>
      <c r="M12" s="24" t="n">
        <v>0.0</v>
      </c>
      <c r="N12" s="26" t="n">
        <v>0.0</v>
      </c>
      <c r="O12" s="24" t="n">
        <v>0.0</v>
      </c>
      <c r="P12" s="24" t="n">
        <v>0.0</v>
      </c>
      <c r="Q12" s="24" t="n">
        <v>0.0</v>
      </c>
      <c r="R12" s="24" t="n">
        <v>0.0</v>
      </c>
      <c r="S12" s="24" t="n">
        <v>0.0</v>
      </c>
      <c r="T12" s="24" t="n">
        <v>0.0</v>
      </c>
      <c r="U12" s="24" t="n">
        <v>0.0</v>
      </c>
      <c r="V12" s="24" t="n">
        <v>0.0</v>
      </c>
      <c r="W12" s="24" t="n">
        <v>0.0</v>
      </c>
      <c r="X12" s="26" t="n">
        <v>0.0</v>
      </c>
    </row>
    <row r="13" customHeight="true" ht="15.0">
      <c r="A13" s="172" t="inlineStr">
        <is>
          <t>2120201</t>
        </is>
      </c>
      <c r="B13" s="174"/>
      <c r="C13" s="174"/>
      <c r="D13" s="30" t="inlineStr">
        <is>
          <t>城乡社区规划与管理</t>
        </is>
      </c>
      <c r="E13" s="24" t="n">
        <v>0.0</v>
      </c>
      <c r="F13" s="24" t="n">
        <v>0.0</v>
      </c>
      <c r="G13" s="24" t="n">
        <v>0.0</v>
      </c>
      <c r="H13" s="24" t="n">
        <v>0.0</v>
      </c>
      <c r="I13" s="24" t="n">
        <v>534912.0</v>
      </c>
      <c r="J13" s="24" t="n">
        <v>534912.0</v>
      </c>
      <c r="K13" s="24" t="n">
        <v>0.0</v>
      </c>
      <c r="L13" s="24" t="n">
        <v>0.0</v>
      </c>
      <c r="M13" s="24" t="n">
        <v>0.0</v>
      </c>
      <c r="N13" s="26" t="n">
        <v>0.0</v>
      </c>
      <c r="O13" s="24" t="n">
        <v>0.0</v>
      </c>
      <c r="P13" s="24" t="n">
        <v>0.0</v>
      </c>
      <c r="Q13" s="24" t="n">
        <v>0.0</v>
      </c>
      <c r="R13" s="24" t="n">
        <v>0.0</v>
      </c>
      <c r="S13" s="24" t="n">
        <v>0.0</v>
      </c>
      <c r="T13" s="24" t="n">
        <v>0.0</v>
      </c>
      <c r="U13" s="24" t="n">
        <v>0.0</v>
      </c>
      <c r="V13" s="24" t="n">
        <v>0.0</v>
      </c>
      <c r="W13" s="24" t="n">
        <v>0.0</v>
      </c>
      <c r="X13" s="26" t="n">
        <v>0.0</v>
      </c>
    </row>
    <row r="14" customHeight="true" ht="15.0">
      <c r="A14" s="172" t="inlineStr">
        <is>
          <t>2120601</t>
        </is>
      </c>
      <c r="B14" s="174"/>
      <c r="C14" s="174"/>
      <c r="D14" s="30" t="inlineStr">
        <is>
          <t>建设市场管理与监督</t>
        </is>
      </c>
      <c r="E14" s="24" t="n">
        <v>0.0</v>
      </c>
      <c r="F14" s="24" t="n">
        <v>0.0</v>
      </c>
      <c r="G14" s="24" t="n">
        <v>0.0</v>
      </c>
      <c r="H14" s="24" t="n">
        <v>0.0</v>
      </c>
      <c r="I14" s="24" t="n">
        <v>23755.0</v>
      </c>
      <c r="J14" s="24" t="n">
        <v>23755.0</v>
      </c>
      <c r="K14" s="24" t="n">
        <v>0.0</v>
      </c>
      <c r="L14" s="24" t="n">
        <v>0.0</v>
      </c>
      <c r="M14" s="24" t="n">
        <v>0.0</v>
      </c>
      <c r="N14" s="26" t="n">
        <v>0.0</v>
      </c>
      <c r="O14" s="24" t="n">
        <v>0.0</v>
      </c>
      <c r="P14" s="24" t="n">
        <v>0.0</v>
      </c>
      <c r="Q14" s="24" t="n">
        <v>0.0</v>
      </c>
      <c r="R14" s="24" t="n">
        <v>0.0</v>
      </c>
      <c r="S14" s="24" t="n">
        <v>0.0</v>
      </c>
      <c r="T14" s="24" t="n">
        <v>0.0</v>
      </c>
      <c r="U14" s="24" t="n">
        <v>0.0</v>
      </c>
      <c r="V14" s="24" t="n">
        <v>0.0</v>
      </c>
      <c r="W14" s="24" t="n">
        <v>0.0</v>
      </c>
      <c r="X14" s="26" t="n">
        <v>0.0</v>
      </c>
    </row>
    <row r="15" customHeight="true" ht="15.0">
      <c r="A15" s="172" t="inlineStr">
        <is>
          <t>2210105</t>
        </is>
      </c>
      <c r="B15" s="174"/>
      <c r="C15" s="174"/>
      <c r="D15" s="30" t="inlineStr">
        <is>
          <t>农村危房改造</t>
        </is>
      </c>
      <c r="E15" s="24" t="n">
        <v>0.0</v>
      </c>
      <c r="F15" s="24" t="n">
        <v>0.0</v>
      </c>
      <c r="G15" s="24" t="n">
        <v>0.0</v>
      </c>
      <c r="H15" s="24" t="n">
        <v>0.0</v>
      </c>
      <c r="I15" s="24" t="n">
        <v>80000.0</v>
      </c>
      <c r="J15" s="24" t="n">
        <v>80000.0</v>
      </c>
      <c r="K15" s="24" t="n">
        <v>0.0</v>
      </c>
      <c r="L15" s="24" t="n">
        <v>0.0</v>
      </c>
      <c r="M15" s="24" t="n">
        <v>0.0</v>
      </c>
      <c r="N15" s="26" t="n">
        <v>0.0</v>
      </c>
      <c r="O15" s="24" t="n">
        <v>0.0</v>
      </c>
      <c r="P15" s="24" t="n">
        <v>0.0</v>
      </c>
      <c r="Q15" s="24" t="n">
        <v>0.0</v>
      </c>
      <c r="R15" s="24" t="n">
        <v>0.0</v>
      </c>
      <c r="S15" s="24" t="n">
        <v>0.0</v>
      </c>
      <c r="T15" s="24" t="n">
        <v>0.0</v>
      </c>
      <c r="U15" s="24" t="n">
        <v>0.0</v>
      </c>
      <c r="V15" s="24" t="n">
        <v>0.0</v>
      </c>
      <c r="W15" s="24" t="n">
        <v>0.0</v>
      </c>
      <c r="X15" s="26" t="n">
        <v>0.0</v>
      </c>
    </row>
    <row r="16" customHeight="true" ht="15.0">
      <c r="A16" s="172" t="inlineStr">
        <is>
          <t>2210199</t>
        </is>
      </c>
      <c r="B16" s="174"/>
      <c r="C16" s="174"/>
      <c r="D16" s="30" t="inlineStr">
        <is>
          <t>其他保障性安居工程支出</t>
        </is>
      </c>
      <c r="E16" s="24" t="n">
        <v>0.0</v>
      </c>
      <c r="F16" s="24" t="n">
        <v>0.0</v>
      </c>
      <c r="G16" s="24" t="n">
        <v>0.0</v>
      </c>
      <c r="H16" s="24" t="n">
        <v>0.0</v>
      </c>
      <c r="I16" s="24" t="n">
        <v>8659.8</v>
      </c>
      <c r="J16" s="24" t="n">
        <v>8659.8</v>
      </c>
      <c r="K16" s="24" t="n">
        <v>0.0</v>
      </c>
      <c r="L16" s="24" t="n">
        <v>0.0</v>
      </c>
      <c r="M16" s="24" t="n">
        <v>0.0</v>
      </c>
      <c r="N16" s="26" t="n">
        <v>0.0</v>
      </c>
      <c r="O16" s="24" t="n">
        <v>0.0</v>
      </c>
      <c r="P16" s="24" t="n">
        <v>0.0</v>
      </c>
      <c r="Q16" s="24" t="n">
        <v>0.0</v>
      </c>
      <c r="R16" s="24" t="n">
        <v>0.0</v>
      </c>
      <c r="S16" s="24" t="n">
        <v>0.0</v>
      </c>
      <c r="T16" s="24" t="n">
        <v>0.0</v>
      </c>
      <c r="U16" s="24" t="n">
        <v>0.0</v>
      </c>
      <c r="V16" s="24" t="n">
        <v>0.0</v>
      </c>
      <c r="W16" s="24" t="n">
        <v>0.0</v>
      </c>
      <c r="X16" s="26" t="n">
        <v>0.0</v>
      </c>
    </row>
    <row r="17" customHeight="true" ht="15.0">
      <c r="A17" s="172" t="inlineStr">
        <is>
          <t>2299999</t>
        </is>
      </c>
      <c r="B17" s="174"/>
      <c r="C17" s="174"/>
      <c r="D17" s="30" t="inlineStr">
        <is>
          <t>其他支出</t>
        </is>
      </c>
      <c r="E17" s="24" t="n">
        <f>('Z02 收入支出决算表'!F17+'Z02 收入支出决算表'!G17+'Z02 收入支出决算表'!H17)</f>
        <v>0.0</v>
      </c>
      <c r="F17" s="24" t="n">
        <v>0.0</v>
      </c>
      <c r="G17" s="24" t="n">
        <v>0.0</v>
      </c>
      <c r="H17" s="24" t="n">
        <v>0.0</v>
      </c>
      <c r="I17" s="24" t="n">
        <v>630286.3</v>
      </c>
      <c r="J17" s="24" t="n">
        <v>630286.3</v>
      </c>
      <c r="K17" s="24" t="n">
        <f>('Z02 收入支出决算表'!L17+'Z02 收入支出决算表'!M17+'Z02 收入支出决算表'!N17)</f>
        <v>0.0</v>
      </c>
      <c r="L17" s="24" t="n">
        <v>0.0</v>
      </c>
      <c r="M17" s="24" t="n">
        <v>0.0</v>
      </c>
      <c r="N17" s="26" t="n">
        <v>0.0</v>
      </c>
      <c r="O17" s="24" t="n">
        <v>0.0</v>
      </c>
      <c r="P17" s="24" t="n">
        <f>('Z02 收入支出决算表'!Q17+'Z02 收入支出决算表'!R17+'Z02 收入支出决算表'!S17+'Z02 收入支出决算表'!T17)</f>
        <v>0.0</v>
      </c>
      <c r="Q17" s="24" t="n">
        <v>0.0</v>
      </c>
      <c r="R17" s="24" t="n">
        <v>0.0</v>
      </c>
      <c r="S17" s="24" t="n">
        <v>0.0</v>
      </c>
      <c r="T17" s="24" t="n">
        <v>0.0</v>
      </c>
      <c r="U17" s="24" t="n">
        <f>('Z02 收入支出决算表'!V17+'Z02 收入支出决算表'!W17+'Z02 收入支出决算表'!X17)</f>
        <v>0.0</v>
      </c>
      <c r="V17" s="24" t="n">
        <v>0.0</v>
      </c>
      <c r="W17" s="24" t="n">
        <v>0.0</v>
      </c>
      <c r="X17" s="26" t="n">
        <v>0.0</v>
      </c>
    </row>
  </sheetData>
  <mergeCells count="41">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L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6647104.07</v>
      </c>
      <c r="F6" s="24" t="n">
        <f>SUM('Z03 收入决算表'!F7)</f>
        <v>6647104.07</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2010301</t>
        </is>
      </c>
      <c r="B7" s="174"/>
      <c r="C7" s="174"/>
      <c r="D7" s="30" t="inlineStr">
        <is>
          <t>行政运行</t>
        </is>
      </c>
      <c r="E7" s="24" t="n">
        <v>1722818.0</v>
      </c>
      <c r="F7" s="24" t="n">
        <v>1722818.0</v>
      </c>
      <c r="G7" s="24" t="n">
        <v>0.0</v>
      </c>
      <c r="H7" s="24" t="n">
        <v>0.0</v>
      </c>
      <c r="I7" s="24" t="n">
        <v>0.0</v>
      </c>
      <c r="J7" s="24" t="n">
        <v>0.0</v>
      </c>
      <c r="K7" s="24" t="n">
        <v>0.0</v>
      </c>
      <c r="L7" s="26" t="n">
        <v>0.0</v>
      </c>
    </row>
    <row r="8" customHeight="true" ht="15.0">
      <c r="A8" s="172" t="inlineStr">
        <is>
          <t>2010399</t>
        </is>
      </c>
      <c r="B8" s="174"/>
      <c r="C8" s="174"/>
      <c r="D8" s="30" t="inlineStr">
        <is>
          <t>其他政府办公厅（室）及相关机构事务支出</t>
        </is>
      </c>
      <c r="E8" s="24" t="n">
        <v>1839914.76</v>
      </c>
      <c r="F8" s="24" t="n">
        <v>1839914.76</v>
      </c>
      <c r="G8" s="24" t="n">
        <v>0.0</v>
      </c>
      <c r="H8" s="24" t="n">
        <v>0.0</v>
      </c>
      <c r="I8" s="24" t="n">
        <v>0.0</v>
      </c>
      <c r="J8" s="24" t="n">
        <v>0.0</v>
      </c>
      <c r="K8" s="24" t="n">
        <v>0.0</v>
      </c>
      <c r="L8" s="26" t="n">
        <v>0.0</v>
      </c>
    </row>
    <row r="9" customHeight="true" ht="15.0">
      <c r="A9" s="172" t="inlineStr">
        <is>
          <t>2069999</t>
        </is>
      </c>
      <c r="B9" s="174"/>
      <c r="C9" s="174"/>
      <c r="D9" s="30" t="inlineStr">
        <is>
          <t>其他科学技术支出</t>
        </is>
      </c>
      <c r="E9" s="24" t="n">
        <v>63200.0</v>
      </c>
      <c r="F9" s="24" t="n">
        <v>63200.0</v>
      </c>
      <c r="G9" s="24" t="n">
        <v>0.0</v>
      </c>
      <c r="H9" s="24" t="n">
        <v>0.0</v>
      </c>
      <c r="I9" s="24" t="n">
        <v>0.0</v>
      </c>
      <c r="J9" s="24" t="n">
        <v>0.0</v>
      </c>
      <c r="K9" s="24" t="n">
        <v>0.0</v>
      </c>
      <c r="L9" s="26" t="n">
        <v>0.0</v>
      </c>
    </row>
    <row r="10" customHeight="true" ht="15.0">
      <c r="A10" s="172" t="inlineStr">
        <is>
          <t>2120101</t>
        </is>
      </c>
      <c r="B10" s="174"/>
      <c r="C10" s="174"/>
      <c r="D10" s="30" t="inlineStr">
        <is>
          <t>行政运行</t>
        </is>
      </c>
      <c r="E10" s="24" t="n">
        <v>143469.51</v>
      </c>
      <c r="F10" s="24" t="n">
        <v>143469.51</v>
      </c>
      <c r="G10" s="24" t="n">
        <v>0.0</v>
      </c>
      <c r="H10" s="24" t="n">
        <v>0.0</v>
      </c>
      <c r="I10" s="24" t="n">
        <v>0.0</v>
      </c>
      <c r="J10" s="24" t="n">
        <v>0.0</v>
      </c>
      <c r="K10" s="24" t="n">
        <v>0.0</v>
      </c>
      <c r="L10" s="26" t="n">
        <v>0.0</v>
      </c>
    </row>
    <row r="11" customHeight="true" ht="15.0">
      <c r="A11" s="172" t="inlineStr">
        <is>
          <t>2120106</t>
        </is>
      </c>
      <c r="B11" s="174"/>
      <c r="C11" s="174"/>
      <c r="D11" s="30" t="inlineStr">
        <is>
          <t>工程建设管理</t>
        </is>
      </c>
      <c r="E11" s="24" t="n">
        <v>1587109.0</v>
      </c>
      <c r="F11" s="24" t="n">
        <v>1587109.0</v>
      </c>
      <c r="G11" s="24" t="n">
        <v>0.0</v>
      </c>
      <c r="H11" s="24" t="n">
        <v>0.0</v>
      </c>
      <c r="I11" s="24" t="n">
        <v>0.0</v>
      </c>
      <c r="J11" s="24" t="n">
        <v>0.0</v>
      </c>
      <c r="K11" s="24" t="n">
        <v>0.0</v>
      </c>
      <c r="L11" s="26" t="n">
        <v>0.0</v>
      </c>
    </row>
    <row r="12" customHeight="true" ht="15.0">
      <c r="A12" s="172" t="inlineStr">
        <is>
          <t>2120199</t>
        </is>
      </c>
      <c r="B12" s="174"/>
      <c r="C12" s="174"/>
      <c r="D12" s="30" t="inlineStr">
        <is>
          <t>其他城乡社区管理事务支出</t>
        </is>
      </c>
      <c r="E12" s="24" t="n">
        <v>12979.7</v>
      </c>
      <c r="F12" s="24" t="n">
        <v>12979.7</v>
      </c>
      <c r="G12" s="24" t="n">
        <v>0.0</v>
      </c>
      <c r="H12" s="24" t="n">
        <v>0.0</v>
      </c>
      <c r="I12" s="24" t="n">
        <v>0.0</v>
      </c>
      <c r="J12" s="24" t="n">
        <v>0.0</v>
      </c>
      <c r="K12" s="24" t="n">
        <v>0.0</v>
      </c>
      <c r="L12" s="26" t="n">
        <v>0.0</v>
      </c>
    </row>
    <row r="13" customHeight="true" ht="15.0">
      <c r="A13" s="172" t="inlineStr">
        <is>
          <t>2120201</t>
        </is>
      </c>
      <c r="B13" s="174"/>
      <c r="C13" s="174"/>
      <c r="D13" s="30" t="inlineStr">
        <is>
          <t>城乡社区规划与管理</t>
        </is>
      </c>
      <c r="E13" s="24" t="n">
        <v>534912.0</v>
      </c>
      <c r="F13" s="24" t="n">
        <v>534912.0</v>
      </c>
      <c r="G13" s="24" t="n">
        <v>0.0</v>
      </c>
      <c r="H13" s="24" t="n">
        <v>0.0</v>
      </c>
      <c r="I13" s="24" t="n">
        <v>0.0</v>
      </c>
      <c r="J13" s="24" t="n">
        <v>0.0</v>
      </c>
      <c r="K13" s="24" t="n">
        <v>0.0</v>
      </c>
      <c r="L13" s="26" t="n">
        <v>0.0</v>
      </c>
    </row>
    <row r="14" customHeight="true" ht="15.0">
      <c r="A14" s="172" t="inlineStr">
        <is>
          <t>2120601</t>
        </is>
      </c>
      <c r="B14" s="174"/>
      <c r="C14" s="174"/>
      <c r="D14" s="30" t="inlineStr">
        <is>
          <t>建设市场管理与监督</t>
        </is>
      </c>
      <c r="E14" s="24" t="n">
        <v>23755.0</v>
      </c>
      <c r="F14" s="24" t="n">
        <v>23755.0</v>
      </c>
      <c r="G14" s="24" t="n">
        <v>0.0</v>
      </c>
      <c r="H14" s="24" t="n">
        <v>0.0</v>
      </c>
      <c r="I14" s="24" t="n">
        <v>0.0</v>
      </c>
      <c r="J14" s="24" t="n">
        <v>0.0</v>
      </c>
      <c r="K14" s="24" t="n">
        <v>0.0</v>
      </c>
      <c r="L14" s="26" t="n">
        <v>0.0</v>
      </c>
    </row>
    <row r="15" customHeight="true" ht="15.0">
      <c r="A15" s="172" t="inlineStr">
        <is>
          <t>2210105</t>
        </is>
      </c>
      <c r="B15" s="174"/>
      <c r="C15" s="174"/>
      <c r="D15" s="30" t="inlineStr">
        <is>
          <t>农村危房改造</t>
        </is>
      </c>
      <c r="E15" s="24" t="n">
        <v>80000.0</v>
      </c>
      <c r="F15" s="24" t="n">
        <v>80000.0</v>
      </c>
      <c r="G15" s="24" t="n">
        <v>0.0</v>
      </c>
      <c r="H15" s="24" t="n">
        <v>0.0</v>
      </c>
      <c r="I15" s="24" t="n">
        <v>0.0</v>
      </c>
      <c r="J15" s="24" t="n">
        <v>0.0</v>
      </c>
      <c r="K15" s="24" t="n">
        <v>0.0</v>
      </c>
      <c r="L15" s="26" t="n">
        <v>0.0</v>
      </c>
    </row>
    <row r="16" customHeight="true" ht="15.0">
      <c r="A16" s="172" t="inlineStr">
        <is>
          <t>2210199</t>
        </is>
      </c>
      <c r="B16" s="174"/>
      <c r="C16" s="174"/>
      <c r="D16" s="30" t="inlineStr">
        <is>
          <t>其他保障性安居工程支出</t>
        </is>
      </c>
      <c r="E16" s="24" t="n">
        <v>8659.8</v>
      </c>
      <c r="F16" s="24" t="n">
        <v>8659.8</v>
      </c>
      <c r="G16" s="24" t="n">
        <v>0.0</v>
      </c>
      <c r="H16" s="24" t="n">
        <v>0.0</v>
      </c>
      <c r="I16" s="24" t="n">
        <v>0.0</v>
      </c>
      <c r="J16" s="24" t="n">
        <v>0.0</v>
      </c>
      <c r="K16" s="24" t="n">
        <v>0.0</v>
      </c>
      <c r="L16" s="26" t="n">
        <v>0.0</v>
      </c>
    </row>
    <row r="17" customHeight="true" ht="15.0">
      <c r="A17" s="172" t="inlineStr">
        <is>
          <t>2299999</t>
        </is>
      </c>
      <c r="B17" s="174"/>
      <c r="C17" s="174"/>
      <c r="D17" s="30" t="inlineStr">
        <is>
          <t>其他支出</t>
        </is>
      </c>
      <c r="E17" s="24" t="n">
        <f>'Z03 收入决算表'!F17 + 'Z03 收入决算表'!G17 + 'Z03 收入决算表'!H17 + 'Z03 收入决算表'!J17 + 'Z03 收入决算表'!K17 + 'Z03 收入决算表'!L17</f>
        <v>630286.3</v>
      </c>
      <c r="F17" s="24" t="n">
        <v>630286.3</v>
      </c>
      <c r="G17" s="24" t="n">
        <v>0.0</v>
      </c>
      <c r="H17" s="24" t="n">
        <v>0.0</v>
      </c>
      <c r="I17" s="24" t="n">
        <v>0.0</v>
      </c>
      <c r="J17" s="24" t="n">
        <v>0.0</v>
      </c>
      <c r="K17" s="24" t="n">
        <v>0.0</v>
      </c>
      <c r="L17" s="26" t="n">
        <v>0.0</v>
      </c>
    </row>
  </sheetData>
  <mergeCells count="26">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7.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6647104.07</v>
      </c>
      <c r="F6" s="24" t="n">
        <f>SUM('Z04 支出决算表'!F7)</f>
        <v>1866287.51</v>
      </c>
      <c r="G6" s="24" t="n">
        <f>SUM('Z04 支出决算表'!G7)</f>
        <v>4780816.56</v>
      </c>
      <c r="H6" s="24" t="n">
        <f>SUM('Z04 支出决算表'!H7)</f>
        <v>0.0</v>
      </c>
      <c r="I6" s="24" t="n">
        <f>SUM('Z04 支出决算表'!I7)</f>
        <v>0.0</v>
      </c>
      <c r="J6" s="26" t="n">
        <f>SUM('Z04 支出决算表'!J7)</f>
        <v>0.0</v>
      </c>
    </row>
    <row r="7" customHeight="true" ht="15.0">
      <c r="A7" s="172" t="inlineStr">
        <is>
          <t>2010301</t>
        </is>
      </c>
      <c r="B7" s="174"/>
      <c r="C7" s="174"/>
      <c r="D7" s="30" t="inlineStr">
        <is>
          <t>行政运行</t>
        </is>
      </c>
      <c r="E7" s="24" t="n">
        <v>1722818.0</v>
      </c>
      <c r="F7" s="24" t="n">
        <v>1722818.0</v>
      </c>
      <c r="G7" s="24" t="n">
        <v>0.0</v>
      </c>
      <c r="H7" s="24" t="n">
        <v>0.0</v>
      </c>
      <c r="I7" s="24" t="n">
        <v>0.0</v>
      </c>
      <c r="J7" s="26" t="n">
        <v>0.0</v>
      </c>
    </row>
    <row r="8" customHeight="true" ht="15.0">
      <c r="A8" s="172" t="inlineStr">
        <is>
          <t>2010399</t>
        </is>
      </c>
      <c r="B8" s="174"/>
      <c r="C8" s="174"/>
      <c r="D8" s="30" t="inlineStr">
        <is>
          <t>其他政府办公厅（室）及相关机构事务支出</t>
        </is>
      </c>
      <c r="E8" s="24" t="n">
        <v>1839914.76</v>
      </c>
      <c r="F8" s="24" t="n">
        <v>0.0</v>
      </c>
      <c r="G8" s="24" t="n">
        <v>1839914.76</v>
      </c>
      <c r="H8" s="24" t="n">
        <v>0.0</v>
      </c>
      <c r="I8" s="24" t="n">
        <v>0.0</v>
      </c>
      <c r="J8" s="26" t="n">
        <v>0.0</v>
      </c>
    </row>
    <row r="9" customHeight="true" ht="15.0">
      <c r="A9" s="172" t="inlineStr">
        <is>
          <t>2069999</t>
        </is>
      </c>
      <c r="B9" s="174"/>
      <c r="C9" s="174"/>
      <c r="D9" s="30" t="inlineStr">
        <is>
          <t>其他科学技术支出</t>
        </is>
      </c>
      <c r="E9" s="24" t="n">
        <v>63200.0</v>
      </c>
      <c r="F9" s="24" t="n">
        <v>0.0</v>
      </c>
      <c r="G9" s="24" t="n">
        <v>63200.0</v>
      </c>
      <c r="H9" s="24" t="n">
        <v>0.0</v>
      </c>
      <c r="I9" s="24" t="n">
        <v>0.0</v>
      </c>
      <c r="J9" s="26" t="n">
        <v>0.0</v>
      </c>
    </row>
    <row r="10" customHeight="true" ht="15.0">
      <c r="A10" s="172" t="inlineStr">
        <is>
          <t>2120101</t>
        </is>
      </c>
      <c r="B10" s="174"/>
      <c r="C10" s="174"/>
      <c r="D10" s="30" t="inlineStr">
        <is>
          <t>行政运行</t>
        </is>
      </c>
      <c r="E10" s="24" t="n">
        <v>143469.51</v>
      </c>
      <c r="F10" s="24" t="n">
        <v>143469.51</v>
      </c>
      <c r="G10" s="24" t="n">
        <v>0.0</v>
      </c>
      <c r="H10" s="24" t="n">
        <v>0.0</v>
      </c>
      <c r="I10" s="24" t="n">
        <v>0.0</v>
      </c>
      <c r="J10" s="26" t="n">
        <v>0.0</v>
      </c>
    </row>
    <row r="11" customHeight="true" ht="15.0">
      <c r="A11" s="172" t="inlineStr">
        <is>
          <t>2120106</t>
        </is>
      </c>
      <c r="B11" s="174"/>
      <c r="C11" s="174"/>
      <c r="D11" s="30" t="inlineStr">
        <is>
          <t>工程建设管理</t>
        </is>
      </c>
      <c r="E11" s="24" t="n">
        <v>1587109.0</v>
      </c>
      <c r="F11" s="24" t="n">
        <v>0.0</v>
      </c>
      <c r="G11" s="24" t="n">
        <v>1587109.0</v>
      </c>
      <c r="H11" s="24" t="n">
        <v>0.0</v>
      </c>
      <c r="I11" s="24" t="n">
        <v>0.0</v>
      </c>
      <c r="J11" s="26" t="n">
        <v>0.0</v>
      </c>
    </row>
    <row r="12" customHeight="true" ht="15.0">
      <c r="A12" s="172" t="inlineStr">
        <is>
          <t>2120199</t>
        </is>
      </c>
      <c r="B12" s="174"/>
      <c r="C12" s="174"/>
      <c r="D12" s="30" t="inlineStr">
        <is>
          <t>其他城乡社区管理事务支出</t>
        </is>
      </c>
      <c r="E12" s="24" t="n">
        <v>12979.7</v>
      </c>
      <c r="F12" s="24" t="n">
        <v>0.0</v>
      </c>
      <c r="G12" s="24" t="n">
        <v>12979.7</v>
      </c>
      <c r="H12" s="24" t="n">
        <v>0.0</v>
      </c>
      <c r="I12" s="24" t="n">
        <v>0.0</v>
      </c>
      <c r="J12" s="26" t="n">
        <v>0.0</v>
      </c>
    </row>
    <row r="13" customHeight="true" ht="15.0">
      <c r="A13" s="172" t="inlineStr">
        <is>
          <t>2120201</t>
        </is>
      </c>
      <c r="B13" s="174"/>
      <c r="C13" s="174"/>
      <c r="D13" s="30" t="inlineStr">
        <is>
          <t>城乡社区规划与管理</t>
        </is>
      </c>
      <c r="E13" s="24" t="n">
        <v>534912.0</v>
      </c>
      <c r="F13" s="24" t="n">
        <v>0.0</v>
      </c>
      <c r="G13" s="24" t="n">
        <v>534912.0</v>
      </c>
      <c r="H13" s="24" t="n">
        <v>0.0</v>
      </c>
      <c r="I13" s="24" t="n">
        <v>0.0</v>
      </c>
      <c r="J13" s="26" t="n">
        <v>0.0</v>
      </c>
    </row>
    <row r="14" customHeight="true" ht="15.0">
      <c r="A14" s="172" t="inlineStr">
        <is>
          <t>2120601</t>
        </is>
      </c>
      <c r="B14" s="174"/>
      <c r="C14" s="174"/>
      <c r="D14" s="30" t="inlineStr">
        <is>
          <t>建设市场管理与监督</t>
        </is>
      </c>
      <c r="E14" s="24" t="n">
        <v>23755.0</v>
      </c>
      <c r="F14" s="24" t="n">
        <v>0.0</v>
      </c>
      <c r="G14" s="24" t="n">
        <v>23755.0</v>
      </c>
      <c r="H14" s="24" t="n">
        <v>0.0</v>
      </c>
      <c r="I14" s="24" t="n">
        <v>0.0</v>
      </c>
      <c r="J14" s="26" t="n">
        <v>0.0</v>
      </c>
    </row>
    <row r="15" customHeight="true" ht="15.0">
      <c r="A15" s="172" t="inlineStr">
        <is>
          <t>2210105</t>
        </is>
      </c>
      <c r="B15" s="174"/>
      <c r="C15" s="174"/>
      <c r="D15" s="30" t="inlineStr">
        <is>
          <t>农村危房改造</t>
        </is>
      </c>
      <c r="E15" s="24" t="n">
        <v>80000.0</v>
      </c>
      <c r="F15" s="24" t="n">
        <v>0.0</v>
      </c>
      <c r="G15" s="24" t="n">
        <v>80000.0</v>
      </c>
      <c r="H15" s="24" t="n">
        <v>0.0</v>
      </c>
      <c r="I15" s="24" t="n">
        <v>0.0</v>
      </c>
      <c r="J15" s="26" t="n">
        <v>0.0</v>
      </c>
    </row>
    <row r="16" customHeight="true" ht="15.0">
      <c r="A16" s="172" t="inlineStr">
        <is>
          <t>2210199</t>
        </is>
      </c>
      <c r="B16" s="174"/>
      <c r="C16" s="174"/>
      <c r="D16" s="30" t="inlineStr">
        <is>
          <t>其他保障性安居工程支出</t>
        </is>
      </c>
      <c r="E16" s="24" t="n">
        <v>8659.8</v>
      </c>
      <c r="F16" s="24" t="n">
        <v>0.0</v>
      </c>
      <c r="G16" s="24" t="n">
        <v>8659.8</v>
      </c>
      <c r="H16" s="24" t="n">
        <v>0.0</v>
      </c>
      <c r="I16" s="24" t="n">
        <v>0.0</v>
      </c>
      <c r="J16" s="26" t="n">
        <v>0.0</v>
      </c>
    </row>
    <row r="17" customHeight="true" ht="15.0">
      <c r="A17" s="172" t="inlineStr">
        <is>
          <t>2299999</t>
        </is>
      </c>
      <c r="B17" s="174"/>
      <c r="C17" s="174"/>
      <c r="D17" s="30" t="inlineStr">
        <is>
          <t>其他支出</t>
        </is>
      </c>
      <c r="E17" s="24" t="n">
        <f>('Z04 支出决算表'!F17+'Z04 支出决算表'!G17+'Z04 支出决算表'!H17+'Z04 支出决算表'!I17+'Z04 支出决算表'!J17)</f>
        <v>630286.3</v>
      </c>
      <c r="F17" s="24" t="n">
        <f>'Z04 支出决算表'!F17</f>
        <v>0.0</v>
      </c>
      <c r="G17" s="24" t="n">
        <f>'Z04 支出决算表'!G17</f>
        <v>630286.3</v>
      </c>
      <c r="H17" s="24" t="n">
        <v>0.0</v>
      </c>
      <c r="I17" s="24" t="n">
        <f>'Z04 支出决算表'!I17</f>
        <v>0.0</v>
      </c>
      <c r="J17" s="26" t="n">
        <v>0.0</v>
      </c>
    </row>
  </sheetData>
  <mergeCells count="23">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6647104.07</v>
      </c>
      <c r="F6" s="24" t="n">
        <f>SUM('Z05 支出决算明细表'!F7)</f>
        <v>1669146.0</v>
      </c>
      <c r="G6" s="24" t="n">
        <f>SUM('Z05 支出决算明细表'!G7)</f>
        <v>679193.0</v>
      </c>
      <c r="H6" s="24" t="n">
        <f>SUM('Z05 支出决算明细表'!H7)</f>
        <v>465043.0</v>
      </c>
      <c r="I6" s="24" t="n">
        <f>SUM('Z05 支出决算明细表'!I7)</f>
        <v>0.0</v>
      </c>
      <c r="J6" s="24" t="n">
        <f>SUM('Z05 支出决算明细表'!J7)</f>
        <v>0.0</v>
      </c>
      <c r="K6" s="24" t="n">
        <f>SUM('Z05 支出决算明细表'!K7)</f>
        <v>524910.0</v>
      </c>
      <c r="L6" s="24" t="n">
        <f>SUM('Z05 支出决算明细表'!L7)</f>
        <v>0.0</v>
      </c>
      <c r="M6" s="24" t="n">
        <f>SUM('Z05 支出决算明细表'!M7)</f>
        <v>0.0</v>
      </c>
      <c r="N6" s="24" t="n">
        <f>SUM('Z05 支出决算明细表'!N7)</f>
        <v>0.0</v>
      </c>
      <c r="O6" s="24" t="n">
        <f>SUM('Z05 支出决算明细表'!O7)</f>
        <v>0.0</v>
      </c>
      <c r="P6" s="24" t="n">
        <f>SUM('Z05 支出决算明细表'!P7)</f>
        <v>0.0</v>
      </c>
      <c r="Q6" s="24" t="n">
        <f>SUM('Z05 支出决算明细表'!Q7)</f>
        <v>0.0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4897958.07</v>
      </c>
      <c r="U6" s="24" t="n">
        <f>SUM('Z05 支出决算明细表'!U7)</f>
        <v>129716.0</v>
      </c>
      <c r="V6" s="24" t="n">
        <f>SUM('Z05 支出决算明细表'!V7)</f>
        <v>244116.0</v>
      </c>
      <c r="W6" s="24" t="n">
        <f>SUM('Z05 支出决算明细表'!W7)</f>
        <v>0.0</v>
      </c>
      <c r="X6" s="24" t="n">
        <f>SUM('Z05 支出决算明细表'!X7)</f>
        <v>0.0</v>
      </c>
      <c r="Y6" s="24" t="n">
        <f>SUM('Z05 支出决算明细表'!Y7)</f>
        <v>0.0</v>
      </c>
      <c r="Z6" s="24" t="n">
        <f>SUM('Z05 支出决算明细表'!Z7)</f>
        <v>0.0</v>
      </c>
      <c r="AA6" s="24" t="n">
        <f>SUM('Z05 支出决算明细表'!AA7)</f>
        <v>4894.13</v>
      </c>
      <c r="AB6" s="24" t="n">
        <f>SUM('Z05 支出决算明细表'!AB7)</f>
        <v>0.0</v>
      </c>
      <c r="AC6" s="24" t="n">
        <f>SUM('Z05 支出决算明细表'!AC7)</f>
        <v>0.0</v>
      </c>
      <c r="AD6" s="24" t="n">
        <f>SUM('Z05 支出决算明细表'!AD7)</f>
        <v>37035.0</v>
      </c>
      <c r="AE6" s="24" t="n">
        <f>SUM('Z05 支出决算明细表'!AE7)</f>
        <v>0.0</v>
      </c>
      <c r="AF6" s="24" t="n">
        <f>SUM('Z05 支出决算明细表'!AF7)</f>
        <v>0.0</v>
      </c>
      <c r="AG6" s="24" t="n">
        <f>SUM('Z05 支出决算明细表'!AG7)</f>
        <v>0.0</v>
      </c>
      <c r="AH6" s="24" t="n">
        <f>SUM('Z05 支出决算明细表'!AH7)</f>
        <v>0.0</v>
      </c>
      <c r="AI6" s="24" t="n">
        <f>SUM('Z05 支出决算明细表'!AI7)</f>
        <v>0.0</v>
      </c>
      <c r="AJ6" s="24" t="n">
        <f>SUM('Z05 支出决算明细表'!AJ7)</f>
        <v>0.0</v>
      </c>
      <c r="AK6" s="24" t="n">
        <f>SUM('Z05 支出决算明细表'!AK7)</f>
        <v>0.0</v>
      </c>
      <c r="AL6" s="24" t="n">
        <f>SUM('Z05 支出决算明细表'!AL7)</f>
        <v>0.0</v>
      </c>
      <c r="AM6" s="24" t="n">
        <f>SUM('Z05 支出决算明细表'!AM7)</f>
        <v>0.0</v>
      </c>
      <c r="AN6" s="24" t="n">
        <f>SUM('Z05 支出决算明细表'!AN7)</f>
        <v>19754.71</v>
      </c>
      <c r="AO6" s="24" t="n">
        <f>SUM('Z05 支出决算明细表'!AO7)</f>
        <v>3925685.36</v>
      </c>
      <c r="AP6" s="24" t="n">
        <f>SUM('Z05 支出决算明细表'!AP7)</f>
        <v>0.0</v>
      </c>
      <c r="AQ6" s="24" t="n">
        <f>SUM('Z05 支出决算明细表'!AQ7)</f>
        <v>0.0</v>
      </c>
      <c r="AR6" s="24" t="n">
        <f>SUM('Z05 支出决算明细表'!AR7)</f>
        <v>0.0</v>
      </c>
      <c r="AS6" s="24" t="n">
        <f>SUM('Z05 支出决算明细表'!AS7)</f>
        <v>0.0</v>
      </c>
      <c r="AT6" s="24" t="n">
        <f>SUM('Z05 支出决算明细表'!AT7)</f>
        <v>0.0</v>
      </c>
      <c r="AU6" s="24" t="n">
        <f>SUM('Z05 支出决算明细表'!AU7)</f>
        <v>536756.87</v>
      </c>
      <c r="AV6" s="24" t="n">
        <f>SUM('Z05 支出决算明细表'!AV7)</f>
        <v>80000.0</v>
      </c>
      <c r="AW6" s="24" t="n">
        <f>SUM('Z05 支出决算明细表'!AW7)</f>
        <v>0.0</v>
      </c>
      <c r="AX6" s="24" t="n">
        <f>SUM('Z05 支出决算明细表'!AX7)</f>
        <v>0.0</v>
      </c>
      <c r="AY6" s="24" t="n">
        <f>SUM('Z05 支出决算明细表'!AY7)</f>
        <v>0.0</v>
      </c>
      <c r="AZ6" s="24" t="n">
        <f>SUM('Z05 支出决算明细表'!AZ7)</f>
        <v>0.0</v>
      </c>
      <c r="BA6" s="24" t="n">
        <f>SUM('Z05 支出决算明细表'!BA7)</f>
        <v>80000.0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0.0</v>
      </c>
      <c r="CB6" s="24" t="n">
        <f>SUM('Z05 支出决算明细表'!CB7)</f>
        <v>0.0</v>
      </c>
      <c r="CC6" s="24" t="n">
        <f>SUM('Z05 支出决算明细表'!CC7)</f>
        <v>0.0</v>
      </c>
      <c r="CD6" s="24" t="n">
        <f>SUM('Z05 支出决算明细表'!CD7)</f>
        <v>0.0</v>
      </c>
      <c r="CE6" s="24" t="n">
        <f>SUM('Z05 支出决算明细表'!CE7)</f>
        <v>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2010301</t>
        </is>
      </c>
      <c r="B7" s="174"/>
      <c r="C7" s="174"/>
      <c r="D7" s="30" t="inlineStr">
        <is>
          <t>行政运行</t>
        </is>
      </c>
      <c r="E7" s="24" t="n">
        <v>1722818.0</v>
      </c>
      <c r="F7" s="24" t="n">
        <v>1669146.0</v>
      </c>
      <c r="G7" s="24" t="n">
        <v>679193.0</v>
      </c>
      <c r="H7" s="24" t="n">
        <v>465043.0</v>
      </c>
      <c r="I7" s="24" t="n">
        <v>0.0</v>
      </c>
      <c r="J7" s="24" t="n">
        <v>0.0</v>
      </c>
      <c r="K7" s="24" t="n">
        <v>524910.0</v>
      </c>
      <c r="L7" s="24" t="n">
        <v>0.0</v>
      </c>
      <c r="M7" s="24" t="n">
        <v>0.0</v>
      </c>
      <c r="N7" s="24" t="n">
        <v>0.0</v>
      </c>
      <c r="O7" s="24" t="n">
        <v>0.0</v>
      </c>
      <c r="P7" s="24" t="n">
        <v>0.0</v>
      </c>
      <c r="Q7" s="24" t="n">
        <v>0.0</v>
      </c>
      <c r="R7" s="24" t="n">
        <v>0.0</v>
      </c>
      <c r="S7" s="24" t="n">
        <v>0.0</v>
      </c>
      <c r="T7" s="24" t="n">
        <v>53672.0</v>
      </c>
      <c r="U7" s="24" t="n">
        <v>19062.0</v>
      </c>
      <c r="V7" s="24" t="n">
        <v>20000.0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4650.0</v>
      </c>
      <c r="AP7" s="24" t="n">
        <v>0.0</v>
      </c>
      <c r="AQ7" s="24" t="n">
        <v>0.0</v>
      </c>
      <c r="AR7" s="24" t="n">
        <v>0.0</v>
      </c>
      <c r="AS7" s="24" t="n">
        <v>0.0</v>
      </c>
      <c r="AT7" s="24" t="n">
        <v>0.0</v>
      </c>
      <c r="AU7" s="24" t="n">
        <v>9960.0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2010399</t>
        </is>
      </c>
      <c r="B8" s="174"/>
      <c r="C8" s="174"/>
      <c r="D8" s="30" t="inlineStr">
        <is>
          <t>其他政府办公厅（室）及相关机构事务支出</t>
        </is>
      </c>
      <c r="E8" s="24" t="n">
        <v>1839914.76</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1839914.76</v>
      </c>
      <c r="U8" s="24" t="n">
        <v>36000.0</v>
      </c>
      <c r="V8" s="24" t="n">
        <v>185234.7</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1320640.06</v>
      </c>
      <c r="AP8" s="24" t="n">
        <v>0.0</v>
      </c>
      <c r="AQ8" s="24" t="n">
        <v>0.0</v>
      </c>
      <c r="AR8" s="24" t="n">
        <v>0.0</v>
      </c>
      <c r="AS8" s="24" t="n">
        <v>0.0</v>
      </c>
      <c r="AT8" s="24" t="n">
        <v>0.0</v>
      </c>
      <c r="AU8" s="24" t="n">
        <v>298040.0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2069999</t>
        </is>
      </c>
      <c r="B9" s="174"/>
      <c r="C9" s="174"/>
      <c r="D9" s="30" t="inlineStr">
        <is>
          <t>其他科学技术支出</t>
        </is>
      </c>
      <c r="E9" s="24" t="n">
        <v>63200.0</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63200.0</v>
      </c>
      <c r="U9" s="24" t="n">
        <v>0.0</v>
      </c>
      <c r="V9" s="24" t="n">
        <v>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63200.0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2120101</t>
        </is>
      </c>
      <c r="B10" s="174"/>
      <c r="C10" s="174"/>
      <c r="D10" s="30" t="inlineStr">
        <is>
          <t>行政运行</t>
        </is>
      </c>
      <c r="E10" s="24" t="n">
        <v>143469.51</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143469.51</v>
      </c>
      <c r="U10" s="24" t="n">
        <v>48684.0</v>
      </c>
      <c r="V10" s="24" t="n">
        <v>8784.8</v>
      </c>
      <c r="W10" s="24" t="n">
        <v>0.0</v>
      </c>
      <c r="X10" s="24" t="n">
        <v>0.0</v>
      </c>
      <c r="Y10" s="24" t="n">
        <v>0.0</v>
      </c>
      <c r="Z10" s="24" t="n">
        <v>0.0</v>
      </c>
      <c r="AA10" s="24" t="n">
        <v>4894.13</v>
      </c>
      <c r="AB10" s="24" t="n">
        <v>0.0</v>
      </c>
      <c r="AC10" s="24" t="n">
        <v>0.0</v>
      </c>
      <c r="AD10" s="24" t="n">
        <v>32467.0</v>
      </c>
      <c r="AE10" s="24" t="n">
        <v>0.0</v>
      </c>
      <c r="AF10" s="24" t="n">
        <v>0.0</v>
      </c>
      <c r="AG10" s="24" t="n">
        <v>0.0</v>
      </c>
      <c r="AH10" s="24" t="n">
        <v>0.0</v>
      </c>
      <c r="AI10" s="24" t="n">
        <v>0.0</v>
      </c>
      <c r="AJ10" s="24" t="n">
        <v>0.0</v>
      </c>
      <c r="AK10" s="24" t="n">
        <v>0.0</v>
      </c>
      <c r="AL10" s="24" t="n">
        <v>0.0</v>
      </c>
      <c r="AM10" s="24" t="n">
        <v>0.0</v>
      </c>
      <c r="AN10" s="24" t="n">
        <v>19754.71</v>
      </c>
      <c r="AO10" s="24" t="n">
        <v>0.0</v>
      </c>
      <c r="AP10" s="24" t="n">
        <v>0.0</v>
      </c>
      <c r="AQ10" s="24" t="n">
        <v>0.0</v>
      </c>
      <c r="AR10" s="24" t="n">
        <v>0.0</v>
      </c>
      <c r="AS10" s="24" t="n">
        <v>0.0</v>
      </c>
      <c r="AT10" s="24" t="n">
        <v>0.0</v>
      </c>
      <c r="AU10" s="24" t="n">
        <v>28884.87</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2120106</t>
        </is>
      </c>
      <c r="B11" s="174"/>
      <c r="C11" s="174"/>
      <c r="D11" s="30" t="inlineStr">
        <is>
          <t>工程建设管理</t>
        </is>
      </c>
      <c r="E11" s="24" t="n">
        <v>1587109.0</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1587109.0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1586109.0</v>
      </c>
      <c r="AP11" s="24" t="n">
        <v>0.0</v>
      </c>
      <c r="AQ11" s="24" t="n">
        <v>0.0</v>
      </c>
      <c r="AR11" s="24" t="n">
        <v>0.0</v>
      </c>
      <c r="AS11" s="24" t="n">
        <v>0.0</v>
      </c>
      <c r="AT11" s="24" t="n">
        <v>0.0</v>
      </c>
      <c r="AU11" s="24" t="n">
        <v>1000.0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2120199</t>
        </is>
      </c>
      <c r="B12" s="174"/>
      <c r="C12" s="174"/>
      <c r="D12" s="30" t="inlineStr">
        <is>
          <t>其他城乡社区管理事务支出</t>
        </is>
      </c>
      <c r="E12" s="24" t="n">
        <v>12979.7</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12979.7</v>
      </c>
      <c r="U12" s="24" t="n">
        <v>0.0</v>
      </c>
      <c r="V12" s="24" t="n">
        <v>12439.7</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540.0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2120201</t>
        </is>
      </c>
      <c r="B13" s="174"/>
      <c r="C13" s="174"/>
      <c r="D13" s="30" t="inlineStr">
        <is>
          <t>城乡社区规划与管理</t>
        </is>
      </c>
      <c r="E13" s="24" t="n">
        <v>534912.0</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534912.0</v>
      </c>
      <c r="U13" s="24" t="n">
        <v>13800.0</v>
      </c>
      <c r="V13" s="24" t="n">
        <v>0.0</v>
      </c>
      <c r="W13" s="24" t="n">
        <v>0.0</v>
      </c>
      <c r="X13" s="24" t="n">
        <v>0.0</v>
      </c>
      <c r="Y13" s="24" t="n">
        <v>0.0</v>
      </c>
      <c r="Z13" s="24" t="n">
        <v>0.0</v>
      </c>
      <c r="AA13" s="24" t="n">
        <v>0.0</v>
      </c>
      <c r="AB13" s="24" t="n">
        <v>0.0</v>
      </c>
      <c r="AC13" s="24" t="n">
        <v>0.0</v>
      </c>
      <c r="AD13" s="24" t="n">
        <v>1980.0</v>
      </c>
      <c r="AE13" s="24" t="n">
        <v>0.0</v>
      </c>
      <c r="AF13" s="24" t="n">
        <v>0.0</v>
      </c>
      <c r="AG13" s="24" t="n">
        <v>0.0</v>
      </c>
      <c r="AH13" s="24" t="n">
        <v>0.0</v>
      </c>
      <c r="AI13" s="24" t="n">
        <v>0.0</v>
      </c>
      <c r="AJ13" s="24" t="n">
        <v>0.0</v>
      </c>
      <c r="AK13" s="24" t="n">
        <v>0.0</v>
      </c>
      <c r="AL13" s="24" t="n">
        <v>0.0</v>
      </c>
      <c r="AM13" s="24" t="n">
        <v>0.0</v>
      </c>
      <c r="AN13" s="24" t="n">
        <v>0.0</v>
      </c>
      <c r="AO13" s="24" t="n">
        <v>400000.0</v>
      </c>
      <c r="AP13" s="24" t="n">
        <v>0.0</v>
      </c>
      <c r="AQ13" s="24" t="n">
        <v>0.0</v>
      </c>
      <c r="AR13" s="24" t="n">
        <v>0.0</v>
      </c>
      <c r="AS13" s="24" t="n">
        <v>0.0</v>
      </c>
      <c r="AT13" s="24" t="n">
        <v>0.0</v>
      </c>
      <c r="AU13" s="24" t="n">
        <v>119132.0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2120601</t>
        </is>
      </c>
      <c r="B14" s="174"/>
      <c r="C14" s="174"/>
      <c r="D14" s="30" t="inlineStr">
        <is>
          <t>建设市场管理与监督</t>
        </is>
      </c>
      <c r="E14" s="24" t="n">
        <v>23755.0</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23755.0</v>
      </c>
      <c r="U14" s="24" t="n">
        <v>12170.0</v>
      </c>
      <c r="V14" s="24" t="n">
        <v>11585.0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2210105</t>
        </is>
      </c>
      <c r="B15" s="174"/>
      <c r="C15" s="174"/>
      <c r="D15" s="30" t="inlineStr">
        <is>
          <t>农村危房改造</t>
        </is>
      </c>
      <c r="E15" s="24" t="n">
        <v>80000.0</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4" t="n">
        <v>80000.0</v>
      </c>
      <c r="AW15" s="24" t="n">
        <v>0.0</v>
      </c>
      <c r="AX15" s="24" t="n">
        <v>0.0</v>
      </c>
      <c r="AY15" s="24" t="n">
        <v>0.0</v>
      </c>
      <c r="AZ15" s="24" t="n">
        <v>0.0</v>
      </c>
      <c r="BA15" s="24" t="n">
        <v>80000.0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2210199</t>
        </is>
      </c>
      <c r="B16" s="174"/>
      <c r="C16" s="174"/>
      <c r="D16" s="30" t="inlineStr">
        <is>
          <t>其他保障性安居工程支出</t>
        </is>
      </c>
      <c r="E16" s="24" t="n">
        <v>8659.8</v>
      </c>
      <c r="F16" s="24" t="n">
        <v>0.0</v>
      </c>
      <c r="G16" s="24" t="n">
        <v>0.0</v>
      </c>
      <c r="H16" s="24" t="n">
        <v>0.0</v>
      </c>
      <c r="I16" s="24" t="n">
        <v>0.0</v>
      </c>
      <c r="J16" s="24" t="n">
        <v>0.0</v>
      </c>
      <c r="K16" s="24" t="n">
        <v>0.0</v>
      </c>
      <c r="L16" s="24" t="n">
        <v>0.0</v>
      </c>
      <c r="M16" s="24" t="n">
        <v>0.0</v>
      </c>
      <c r="N16" s="24" t="n">
        <v>0.0</v>
      </c>
      <c r="O16" s="24" t="n">
        <v>0.0</v>
      </c>
      <c r="P16" s="24" t="n">
        <v>0.0</v>
      </c>
      <c r="Q16" s="24" t="n">
        <v>0.0</v>
      </c>
      <c r="R16" s="24" t="n">
        <v>0.0</v>
      </c>
      <c r="S16" s="24" t="n">
        <v>0.0</v>
      </c>
      <c r="T16" s="24" t="n">
        <v>8659.8</v>
      </c>
      <c r="U16" s="24" t="n">
        <v>0.0</v>
      </c>
      <c r="V16" s="24" t="n">
        <v>6071.8</v>
      </c>
      <c r="W16" s="24" t="n">
        <v>0.0</v>
      </c>
      <c r="X16" s="24" t="n">
        <v>0.0</v>
      </c>
      <c r="Y16" s="24" t="n">
        <v>0.0</v>
      </c>
      <c r="Z16" s="24" t="n">
        <v>0.0</v>
      </c>
      <c r="AA16" s="24" t="n">
        <v>0.0</v>
      </c>
      <c r="AB16" s="24" t="n">
        <v>0.0</v>
      </c>
      <c r="AC16" s="24" t="n">
        <v>0.0</v>
      </c>
      <c r="AD16" s="24" t="n">
        <v>2588.0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2299999</t>
        </is>
      </c>
      <c r="B17" s="174"/>
      <c r="C17" s="174"/>
      <c r="D17" s="30" t="inlineStr">
        <is>
          <t>其他支出</t>
        </is>
      </c>
      <c r="E17" s="24" t="n">
        <f>'Z05 支出决算明细表'!E17</f>
        <v>630286.3</v>
      </c>
      <c r="F17" s="24" t="n">
        <f>'Z05 支出决算明细表'!F17</f>
        <v>0.0</v>
      </c>
      <c r="G17" s="24" t="n">
        <f>'Z05 支出决算明细表'!G17</f>
        <v>0.0</v>
      </c>
      <c r="H17" s="24" t="n">
        <f>'Z05 支出决算明细表'!H17</f>
        <v>0.0</v>
      </c>
      <c r="I17" s="24" t="n">
        <f>'Z05 支出决算明细表'!I17</f>
        <v>0.0</v>
      </c>
      <c r="J17" s="24" t="n">
        <f>'Z05 支出决算明细表'!J17</f>
        <v>0.0</v>
      </c>
      <c r="K17" s="24" t="n">
        <f>'Z05 支出决算明细表'!K17</f>
        <v>0.0</v>
      </c>
      <c r="L17" s="24" t="n">
        <f>'Z05 支出决算明细表'!L17</f>
        <v>0.0</v>
      </c>
      <c r="M17" s="24" t="n">
        <f>'Z05 支出决算明细表'!M17</f>
        <v>0.0</v>
      </c>
      <c r="N17" s="24" t="n">
        <f>'Z05 支出决算明细表'!N17</f>
        <v>0.0</v>
      </c>
      <c r="O17" s="24" t="n">
        <f>'Z05 支出决算明细表'!O17</f>
        <v>0.0</v>
      </c>
      <c r="P17" s="24" t="n">
        <f>'Z05 支出决算明细表'!P17</f>
        <v>0.0</v>
      </c>
      <c r="Q17" s="24" t="n">
        <f>'Z05 支出决算明细表'!Q17</f>
        <v>0.0</v>
      </c>
      <c r="R17" s="24" t="n">
        <f>'Z05 支出决算明细表'!R17</f>
        <v>0.0</v>
      </c>
      <c r="S17" s="24" t="n">
        <f>'Z05 支出决算明细表'!S17</f>
        <v>0.0</v>
      </c>
      <c r="T17" s="24" t="n">
        <f>('Z05 支出决算明细表'!U17+'Z05 支出决算明细表'!V17+'Z05 支出决算明细表'!W17+'Z05 支出决算明细表'!X17+'Z05 支出决算明细表'!Y17+'Z05 支出决算明细表'!Z17+'Z05 支出决算明细表'!AA17+'Z05 支出决算明细表'!AB17+'Z05 支出决算明细表'!AC17+'Z05 支出决算明细表'!AD17+'Z05 支出决算明细表'!AE17+'Z05 支出决算明细表'!AF17+'Z05 支出决算明细表'!AG17+'Z05 支出决算明细表'!AH17+'Z05 支出决算明细表'!AI17+'Z05 支出决算明细表'!AJ17+'Z05 支出决算明细表'!AK17+'Z05 支出决算明细表'!AL17+'Z05 支出决算明细表'!AM17+'Z05 支出决算明细表'!AN17+'Z05 支出决算明细表'!AO17+'Z05 支出决算明细表'!AP17+'Z05 支出决算明细表'!AQ17+'Z05 支出决算明细表'!AR17+'Z05 支出决算明细表'!AS17+'Z05 支出决算明细表'!AT17+'Z05 支出决算明细表'!AU17)</f>
        <v>630286.3</v>
      </c>
      <c r="U17" s="24" t="n">
        <f>'Z05 支出决算明细表'!U17</f>
        <v>0.0</v>
      </c>
      <c r="V17" s="24" t="n">
        <f>'Z05 支出决算明细表'!V17</f>
        <v>0.0</v>
      </c>
      <c r="W17" s="24" t="n">
        <f>'Z05 支出决算明细表'!W17</f>
        <v>0.0</v>
      </c>
      <c r="X17" s="24" t="n">
        <f>'Z05 支出决算明细表'!X17</f>
        <v>0.0</v>
      </c>
      <c r="Y17" s="24" t="n">
        <f>'Z05 支出决算明细表'!Y17</f>
        <v>0.0</v>
      </c>
      <c r="Z17" s="24" t="n">
        <f>'Z05 支出决算明细表'!Z17</f>
        <v>0.0</v>
      </c>
      <c r="AA17" s="24" t="n">
        <f>'Z05 支出决算明细表'!AA17</f>
        <v>0.0</v>
      </c>
      <c r="AB17" s="24" t="n">
        <f>'Z05 支出决算明细表'!AB17</f>
        <v>0.0</v>
      </c>
      <c r="AC17" s="24" t="n">
        <f>'Z05 支出决算明细表'!AC17</f>
        <v>0.0</v>
      </c>
      <c r="AD17" s="24" t="n">
        <f>'Z05 支出决算明细表'!AD17</f>
        <v>0.0</v>
      </c>
      <c r="AE17" s="24" t="n">
        <f>'Z05 支出决算明细表'!AE17</f>
        <v>0.0</v>
      </c>
      <c r="AF17" s="24" t="n">
        <f>'Z05 支出决算明细表'!AF17</f>
        <v>0.0</v>
      </c>
      <c r="AG17" s="24" t="n">
        <f>'Z05 支出决算明细表'!AG17</f>
        <v>0.0</v>
      </c>
      <c r="AH17" s="24" t="n">
        <f>'Z05 支出决算明细表'!AH17</f>
        <v>0.0</v>
      </c>
      <c r="AI17" s="24" t="n">
        <f>'Z05 支出决算明细表'!AI17</f>
        <v>0.0</v>
      </c>
      <c r="AJ17" s="24" t="n">
        <f>'Z05 支出决算明细表'!AJ17</f>
        <v>0.0</v>
      </c>
      <c r="AK17" s="24" t="n">
        <f>'Z05 支出决算明细表'!AK17</f>
        <v>0.0</v>
      </c>
      <c r="AL17" s="24" t="n">
        <f>'Z05 支出决算明细表'!AL17</f>
        <v>0.0</v>
      </c>
      <c r="AM17" s="24" t="n">
        <f>'Z05 支出决算明细表'!AM17</f>
        <v>0.0</v>
      </c>
      <c r="AN17" s="24" t="n">
        <f>'Z05 支出决算明细表'!AN17</f>
        <v>0.0</v>
      </c>
      <c r="AO17" s="24" t="n">
        <f>'Z05 支出决算明细表'!AO17</f>
        <v>614286.3</v>
      </c>
      <c r="AP17" s="24" t="n">
        <f>'Z05 支出决算明细表'!AP17</f>
        <v>0.0</v>
      </c>
      <c r="AQ17" s="24" t="n">
        <f>'Z05 支出决算明细表'!AQ17</f>
        <v>0.0</v>
      </c>
      <c r="AR17" s="24" t="n">
        <f>'Z05 支出决算明细表'!AR17</f>
        <v>0.0</v>
      </c>
      <c r="AS17" s="24" t="n">
        <f>'Z05 支出决算明细表'!AS17</f>
        <v>0.0</v>
      </c>
      <c r="AT17" s="24" t="n">
        <f>'Z05 支出决算明细表'!AT17</f>
        <v>0.0</v>
      </c>
      <c r="AU17" s="24" t="n">
        <f>'Z05 支出决算明细表'!AU17</f>
        <v>16000.0</v>
      </c>
      <c r="AV17" s="24" t="n">
        <f>'Z05 支出决算明细表'!AV17</f>
        <v>0.0</v>
      </c>
      <c r="AW17" s="24" t="n">
        <f>'Z05 支出决算明细表'!AW17</f>
        <v>0.0</v>
      </c>
      <c r="AX17" s="24" t="n">
        <f>'Z05 支出决算明细表'!AX17</f>
        <v>0.0</v>
      </c>
      <c r="AY17" s="24" t="n">
        <f>'Z05 支出决算明细表'!AY17</f>
        <v>0.0</v>
      </c>
      <c r="AZ17" s="24" t="n">
        <f>'Z05 支出决算明细表'!AZ17</f>
        <v>0.0</v>
      </c>
      <c r="BA17" s="24" t="n">
        <f>'Z05 支出决算明细表'!BA17</f>
        <v>0.0</v>
      </c>
      <c r="BB17" s="24" t="n">
        <f>'Z05 支出决算明细表'!BB17</f>
        <v>0.0</v>
      </c>
      <c r="BC17" s="24" t="n">
        <f>'Z05 支出决算明细表'!BC17</f>
        <v>0.0</v>
      </c>
      <c r="BD17" s="24" t="n">
        <f>'Z05 支出决算明细表'!BD17</f>
        <v>0.0</v>
      </c>
      <c r="BE17" s="24" t="n">
        <f>'Z05 支出决算明细表'!BE17</f>
        <v>0.0</v>
      </c>
      <c r="BF17" s="24" t="n">
        <f>'Z05 支出决算明细表'!BF17</f>
        <v>0.0</v>
      </c>
      <c r="BG17" s="24" t="n">
        <f>'Z05 支出决算明细表'!BG17</f>
        <v>0.0</v>
      </c>
      <c r="BH17" s="24" t="n">
        <f>'Z05 支出决算明细表'!BH17</f>
        <v>0.0</v>
      </c>
      <c r="BI17" s="24" t="n">
        <f>('Z05 支出决算明细表'!BJ17+'Z05 支出决算明细表'!BK17+'Z05 支出决算明细表'!BL17+'Z05 支出决算明细表'!BM17)</f>
        <v>0.0</v>
      </c>
      <c r="BJ17" s="24" t="n">
        <f>'Z05 支出决算明细表'!BJ17</f>
        <v>0.0</v>
      </c>
      <c r="BK17" s="24" t="n">
        <f>'Z05 支出决算明细表'!BK17</f>
        <v>0.0</v>
      </c>
      <c r="BL17" s="24" t="n">
        <f>'Z05 支出决算明细表'!BL17</f>
        <v>0.0</v>
      </c>
      <c r="BM17" s="24" t="n">
        <f>'Z05 支出决算明细表'!BM17</f>
        <v>0.0</v>
      </c>
      <c r="BN17" s="24" t="n">
        <f>('Z05 支出决算明细表'!BO17+'Z05 支出决算明细表'!BP17+'Z05 支出决算明细表'!BQ17+'Z05 支出决算明细表'!BR17+'Z05 支出决算明细表'!BS17+'Z05 支出决算明细表'!BT17+'Z05 支出决算明细表'!BU17+'Z05 支出决算明细表'!BV17+'Z05 支出决算明细表'!BW17+'Z05 支出决算明细表'!BX17+'Z05 支出决算明细表'!BY17+'Z05 支出决算明细表'!BZ17)</f>
        <v>0.0</v>
      </c>
      <c r="BO17" s="24" t="n">
        <f>'Z05 支出决算明细表'!BO17</f>
        <v>0.0</v>
      </c>
      <c r="BP17" s="24" t="n">
        <f>'Z05 支出决算明细表'!BP17</f>
        <v>0.0</v>
      </c>
      <c r="BQ17" s="24" t="n">
        <f>'Z05 支出决算明细表'!BQ17</f>
        <v>0.0</v>
      </c>
      <c r="BR17" s="24" t="n">
        <f>'Z05 支出决算明细表'!BR17</f>
        <v>0.0</v>
      </c>
      <c r="BS17" s="24" t="n">
        <f>'Z05 支出决算明细表'!BS17</f>
        <v>0.0</v>
      </c>
      <c r="BT17" s="24" t="n">
        <f>'Z05 支出决算明细表'!BT17</f>
        <v>0.0</v>
      </c>
      <c r="BU17" s="24" t="n">
        <f>'Z05 支出决算明细表'!BU17</f>
        <v>0.0</v>
      </c>
      <c r="BV17" s="24" t="n">
        <f>'Z05 支出决算明细表'!BV17</f>
        <v>0.0</v>
      </c>
      <c r="BW17" s="24" t="n">
        <f>'Z05 支出决算明细表'!BW17</f>
        <v>0.0</v>
      </c>
      <c r="BX17" s="24" t="n">
        <f>'Z05 支出决算明细表'!BX17</f>
        <v>0.0</v>
      </c>
      <c r="BY17" s="24" t="n">
        <f>'Z05 支出决算明细表'!BY17</f>
        <v>0.0</v>
      </c>
      <c r="BZ17" s="24" t="n">
        <f>'Z05 支出决算明细表'!BZ17</f>
        <v>0.0</v>
      </c>
      <c r="CA17" s="24" t="n">
        <f>('Z05 支出决算明细表'!CB17+'Z05 支出决算明细表'!CC17+'Z05 支出决算明细表'!CD17+'Z05 支出决算明细表'!CE17+'Z05 支出决算明细表'!CF17+'Z05 支出决算明细表'!CG17+'Z05 支出决算明细表'!CH17+'Z05 支出决算明细表'!CI17+'Z05 支出决算明细表'!CJ17+'Z05 支出决算明细表'!CK17+'Z05 支出决算明细表'!CL17+'Z05 支出决算明细表'!CM17+'Z05 支出决算明细表'!CN17+'Z05 支出决算明细表'!CO17+'Z05 支出决算明细表'!CP17+'Z05 支出决算明细表'!CQ17)</f>
        <v>0.0</v>
      </c>
      <c r="CB17" s="24" t="n">
        <f>'Z05 支出决算明细表'!CB17</f>
        <v>0.0</v>
      </c>
      <c r="CC17" s="24" t="n">
        <f>'Z05 支出决算明细表'!CC17</f>
        <v>0.0</v>
      </c>
      <c r="CD17" s="24" t="n">
        <f>'Z05 支出决算明细表'!CD17</f>
        <v>0.0</v>
      </c>
      <c r="CE17" s="24" t="n">
        <f>'Z05 支出决算明细表'!CE17</f>
        <v>0.0</v>
      </c>
      <c r="CF17" s="24" t="n">
        <f>'Z05 支出决算明细表'!CF17</f>
        <v>0.0</v>
      </c>
      <c r="CG17" s="24" t="n">
        <f>'Z05 支出决算明细表'!CG17</f>
        <v>0.0</v>
      </c>
      <c r="CH17" s="24" t="n">
        <f>'Z05 支出决算明细表'!CH17</f>
        <v>0.0</v>
      </c>
      <c r="CI17" s="24" t="n">
        <f>'Z05 支出决算明细表'!CI17</f>
        <v>0.0</v>
      </c>
      <c r="CJ17" s="24" t="n">
        <f>'Z05 支出决算明细表'!CJ17</f>
        <v>0.0</v>
      </c>
      <c r="CK17" s="24" t="n">
        <f>'Z05 支出决算明细表'!CK17</f>
        <v>0.0</v>
      </c>
      <c r="CL17" s="24" t="n">
        <f>'Z05 支出决算明细表'!CL17</f>
        <v>0.0</v>
      </c>
      <c r="CM17" s="24" t="n">
        <f>'Z05 支出决算明细表'!CM17</f>
        <v>0.0</v>
      </c>
      <c r="CN17" s="24" t="n">
        <f>'Z05 支出决算明细表'!CN17</f>
        <v>0.0</v>
      </c>
      <c r="CO17" s="24" t="n">
        <f>'Z05 支出决算明细表'!CO17</f>
        <v>0.0</v>
      </c>
      <c r="CP17" s="24" t="n">
        <f>'Z05 支出决算明细表'!CP17</f>
        <v>0.0</v>
      </c>
      <c r="CQ17" s="24" t="n">
        <f>'Z05 支出决算明细表'!CQ17</f>
        <v>0.0</v>
      </c>
      <c r="CR17" s="24" t="n">
        <f>'Z05 支出决算明细表'!CR17</f>
        <v>0.0</v>
      </c>
      <c r="CS17" s="24" t="n">
        <f>'Z05 支出决算明细表'!CS17</f>
        <v>0.0</v>
      </c>
      <c r="CT17" s="24" t="n">
        <f>'Z05 支出决算明细表'!CT17</f>
        <v>0.0</v>
      </c>
      <c r="CU17" s="24" t="n">
        <f>'Z05 支出决算明细表'!CU17</f>
        <v>0.0</v>
      </c>
      <c r="CV17" s="24" t="n">
        <f>'Z05 支出决算明细表'!CV17</f>
        <v>0.0</v>
      </c>
      <c r="CW17" s="24" t="n">
        <f>'Z05 支出决算明细表'!CW17</f>
        <v>0.0</v>
      </c>
      <c r="CX17" s="24" t="n">
        <f>'Z05 支出决算明细表'!CX17</f>
        <v>0.0</v>
      </c>
      <c r="CY17" s="24" t="n">
        <f>'Z05 支出决算明细表'!CY17</f>
        <v>0.0</v>
      </c>
      <c r="CZ17" s="24" t="n">
        <f>'Z05 支出决算明细表'!CZ17</f>
        <v>0.0</v>
      </c>
      <c r="DA17" s="24" t="n">
        <f>('Z05 支出决算明细表'!DB17+'Z05 支出决算明细表'!DC17+'Z05 支出决算明细表'!DD17)</f>
        <v>0.0</v>
      </c>
      <c r="DB17" s="24" t="n">
        <f>'Z05 支出决算明细表'!DB17</f>
        <v>0.0</v>
      </c>
      <c r="DC17" s="24" t="n">
        <f>'Z05 支出决算明细表'!DC17</f>
        <v>0.0</v>
      </c>
      <c r="DD17" s="24" t="n">
        <f>'Z05 支出决算明细表'!DD17</f>
        <v>0.0</v>
      </c>
      <c r="DE17" s="24" t="n">
        <f>('Z05 支出决算明细表'!DF17+'Z05 支出决算明细表'!DG17+'Z05 支出决算明细表'!DH17+'Z05 支出决算明细表'!DI17+'Z05 支出决算明细表'!DJ17)</f>
        <v>0.0</v>
      </c>
      <c r="DF17" s="24" t="n">
        <f>'Z05 支出决算明细表'!DF17</f>
        <v>0.0</v>
      </c>
      <c r="DG17" s="24" t="n">
        <f>'Z05 支出决算明细表'!DG17</f>
        <v>0.0</v>
      </c>
      <c r="DH17" s="24" t="n">
        <f>'Z05 支出决算明细表'!DH17</f>
        <v>0.0</v>
      </c>
      <c r="DI17" s="24" t="n">
        <f>'Z05 支出决算明细表'!DI17</f>
        <v>0.0</v>
      </c>
      <c r="DJ17" s="26" t="n">
        <f>'Z05 支出决算明细表'!DJ17</f>
        <v>0.0</v>
      </c>
    </row>
    <row r="18" customHeight="true" ht="15.0">
      <c r="A18" s="194" t="inlineStr">
        <is>
          <t>注：本表为自动生成表。</t>
        </is>
      </c>
      <c r="B18" s="68"/>
      <c r="C18" s="68"/>
      <c r="D18" s="68"/>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9.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1866287.51</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1669146.0</v>
      </c>
      <c r="G6" s="24" t="n">
        <f>SUM('Z05_1 基本支出决算明细表'!G7)</f>
        <v>679193.0</v>
      </c>
      <c r="H6" s="24" t="n">
        <f>SUM('Z05_1 基本支出决算明细表'!H7)</f>
        <v>465043.0</v>
      </c>
      <c r="I6" s="24" t="n">
        <f>SUM('Z05_1 基本支出决算明细表'!I7)</f>
        <v>0.0</v>
      </c>
      <c r="J6" s="24" t="n">
        <f>SUM('Z05_1 基本支出决算明细表'!J7)</f>
        <v>0.0</v>
      </c>
      <c r="K6" s="24" t="n">
        <f>SUM('Z05_1 基本支出决算明细表'!K7)</f>
        <v>524910.0</v>
      </c>
      <c r="L6" s="24" t="n">
        <f>SUM('Z05_1 基本支出决算明细表'!L7)</f>
        <v>0.0</v>
      </c>
      <c r="M6" s="24" t="n">
        <f>SUM('Z05_1 基本支出决算明细表'!M7)</f>
        <v>0.0</v>
      </c>
      <c r="N6" s="24" t="n">
        <f>SUM('Z05_1 基本支出决算明细表'!N7)</f>
        <v>0.0</v>
      </c>
      <c r="O6" s="24" t="n">
        <f>SUM('Z05_1 基本支出决算明细表'!O7)</f>
        <v>0.0</v>
      </c>
      <c r="P6" s="24" t="n">
        <f>SUM('Z05_1 基本支出决算明细表'!P7)</f>
        <v>0.0</v>
      </c>
      <c r="Q6" s="24" t="n">
        <f>SUM('Z05_1 基本支出决算明细表'!Q7)</f>
        <v>0.0</v>
      </c>
      <c r="R6" s="24" t="n">
        <f>SUM('Z05_1 基本支出决算明细表'!R7)</f>
        <v>0.0</v>
      </c>
      <c r="S6" s="24" t="n">
        <f>SUM('Z05_1 基本支出决算明细表'!S7)</f>
        <v>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197141.51</v>
      </c>
      <c r="U6" s="24" t="n">
        <f>SUM('Z05_1 基本支出决算明细表'!U7)</f>
        <v>67746.0</v>
      </c>
      <c r="V6" s="24" t="n">
        <f>SUM('Z05_1 基本支出决算明细表'!V7)</f>
        <v>28784.8</v>
      </c>
      <c r="W6" s="24" t="n">
        <f>SUM('Z05_1 基本支出决算明细表'!W7)</f>
        <v>0.0</v>
      </c>
      <c r="X6" s="24" t="n">
        <f>SUM('Z05_1 基本支出决算明细表'!X7)</f>
        <v>0.0</v>
      </c>
      <c r="Y6" s="24" t="n">
        <f>SUM('Z05_1 基本支出决算明细表'!Y7)</f>
        <v>0.0</v>
      </c>
      <c r="Z6" s="24" t="n">
        <f>SUM('Z05_1 基本支出决算明细表'!Z7)</f>
        <v>0.0</v>
      </c>
      <c r="AA6" s="24" t="n">
        <f>SUM('Z05_1 基本支出决算明细表'!AA7)</f>
        <v>4894.13</v>
      </c>
      <c r="AB6" s="24" t="n">
        <f>SUM('Z05_1 基本支出决算明细表'!AB7)</f>
        <v>0.0</v>
      </c>
      <c r="AC6" s="24" t="n">
        <f>SUM('Z05_1 基本支出决算明细表'!AC7)</f>
        <v>0.0</v>
      </c>
      <c r="AD6" s="24" t="n">
        <f>SUM('Z05_1 基本支出决算明细表'!AD7)</f>
        <v>32467.0</v>
      </c>
      <c r="AE6" s="24" t="n">
        <f>SUM('Z05_1 基本支出决算明细表'!AE7)</f>
        <v>0.0</v>
      </c>
      <c r="AF6" s="24" t="n">
        <f>SUM('Z05_1 基本支出决算明细表'!AF7)</f>
        <v>0.0</v>
      </c>
      <c r="AG6" s="24" t="n">
        <f>SUM('Z05_1 基本支出决算明细表'!AG7)</f>
        <v>0.0</v>
      </c>
      <c r="AH6" s="24" t="n">
        <f>SUM('Z05_1 基本支出决算明细表'!AH7)</f>
        <v>0.0</v>
      </c>
      <c r="AI6" s="24" t="n">
        <f>SUM('Z05_1 基本支出决算明细表'!AI7)</f>
        <v>0.0</v>
      </c>
      <c r="AJ6" s="24" t="n">
        <f>SUM('Z05_1 基本支出决算明细表'!AJ7)</f>
        <v>0.0</v>
      </c>
      <c r="AK6" s="24" t="n">
        <f>SUM('Z05_1 基本支出决算明细表'!AK7)</f>
        <v>0.0</v>
      </c>
      <c r="AL6" s="24" t="n">
        <f>SUM('Z05_1 基本支出决算明细表'!AL7)</f>
        <v>0.0</v>
      </c>
      <c r="AM6" s="24" t="n">
        <f>SUM('Z05_1 基本支出决算明细表'!AM7)</f>
        <v>0.0</v>
      </c>
      <c r="AN6" s="24" t="n">
        <f>SUM('Z05_1 基本支出决算明细表'!AN7)</f>
        <v>19754.71</v>
      </c>
      <c r="AO6" s="24" t="n">
        <f>SUM('Z05_1 基本支出决算明细表'!AO7)</f>
        <v>4650.0</v>
      </c>
      <c r="AP6" s="24" t="n">
        <f>SUM('Z05_1 基本支出决算明细表'!AP7)</f>
        <v>0.0</v>
      </c>
      <c r="AQ6" s="24" t="n">
        <f>SUM('Z05_1 基本支出决算明细表'!AQ7)</f>
        <v>0.0</v>
      </c>
      <c r="AR6" s="24" t="n">
        <f>SUM('Z05_1 基本支出决算明细表'!AR7)</f>
        <v>0.0</v>
      </c>
      <c r="AS6" s="24" t="n">
        <f>SUM('Z05_1 基本支出决算明细表'!AS7)</f>
        <v>0.0</v>
      </c>
      <c r="AT6" s="24" t="n">
        <f>SUM('Z05_1 基本支出决算明细表'!AT7)</f>
        <v>0.0</v>
      </c>
      <c r="AU6" s="24" t="n">
        <f>SUM('Z05_1 基本支出决算明细表'!AU7)</f>
        <v>38844.87</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2010301</t>
        </is>
      </c>
      <c r="B7" s="174"/>
      <c r="C7" s="174"/>
      <c r="D7" s="30" t="inlineStr">
        <is>
          <t>行政运行</t>
        </is>
      </c>
      <c r="E7" s="24" t="n">
        <v>1722818.0</v>
      </c>
      <c r="F7" s="24" t="n">
        <v>1669146.0</v>
      </c>
      <c r="G7" s="24" t="n">
        <v>679193.0</v>
      </c>
      <c r="H7" s="24" t="n">
        <v>465043.0</v>
      </c>
      <c r="I7" s="24" t="n">
        <v>0.0</v>
      </c>
      <c r="J7" s="24" t="n">
        <v>0.0</v>
      </c>
      <c r="K7" s="24" t="n">
        <v>524910.0</v>
      </c>
      <c r="L7" s="24" t="n">
        <v>0.0</v>
      </c>
      <c r="M7" s="24" t="n">
        <v>0.0</v>
      </c>
      <c r="N7" s="24" t="n">
        <v>0.0</v>
      </c>
      <c r="O7" s="24" t="n">
        <v>0.0</v>
      </c>
      <c r="P7" s="24" t="n">
        <v>0.0</v>
      </c>
      <c r="Q7" s="24" t="n">
        <v>0.0</v>
      </c>
      <c r="R7" s="24" t="n">
        <v>0.0</v>
      </c>
      <c r="S7" s="24" t="n">
        <v>0.0</v>
      </c>
      <c r="T7" s="24" t="n">
        <v>53672.0</v>
      </c>
      <c r="U7" s="24" t="n">
        <v>19062.0</v>
      </c>
      <c r="V7" s="24" t="n">
        <v>20000.0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4650.0</v>
      </c>
      <c r="AP7" s="24" t="n">
        <v>0.0</v>
      </c>
      <c r="AQ7" s="24" t="n">
        <v>0.0</v>
      </c>
      <c r="AR7" s="24" t="n">
        <v>0.0</v>
      </c>
      <c r="AS7" s="24" t="n">
        <v>0.0</v>
      </c>
      <c r="AT7" s="24" t="n">
        <v>0.0</v>
      </c>
      <c r="AU7" s="24" t="n">
        <v>9960.0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2120101</t>
        </is>
      </c>
      <c r="B8" s="174"/>
      <c r="C8" s="174"/>
      <c r="D8" s="30" t="inlineStr">
        <is>
          <t>行政运行</t>
        </is>
      </c>
      <c r="E8" s="24" t="n">
        <f>'Z05_1 基本支出决算明细表'!F8 + 'Z05_1 基本支出决算明细表'!T8 + 'Z05_1 基本支出决算明细表'!AV8 + 'Z05_1 基本支出决算明细表'!BI8 + 'Z05_1 基本支出决算明细表'!CA8 + 'Z05_1 基本支出决算明细表'!CU8 + 'Z05_1 基本支出决算明细表'!DE8</f>
        <v>143469.51</v>
      </c>
      <c r="F8" s="24" t="n">
        <f>('Z05_1 基本支出决算明细表'!G8+'Z05_1 基本支出决算明细表'!H8+'Z05_1 基本支出决算明细表'!I8+'Z05_1 基本支出决算明细表'!J8+'Z05_1 基本支出决算明细表'!K8+'Z05_1 基本支出决算明细表'!L8+'Z05_1 基本支出决算明细表'!M8+'Z05_1 基本支出决算明细表'!N8+'Z05_1 基本支出决算明细表'!O8+'Z05_1 基本支出决算明细表'!P8+'Z05_1 基本支出决算明细表'!Q8+'Z05_1 基本支出决算明细表'!R8+'Z05_1 基本支出决算明细表'!S8)</f>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f>('Z05_1 基本支出决算明细表'!U8+'Z05_1 基本支出决算明细表'!V8+'Z05_1 基本支出决算明细表'!W8+'Z05_1 基本支出决算明细表'!X8+'Z05_1 基本支出决算明细表'!Y8+'Z05_1 基本支出决算明细表'!Z8+'Z05_1 基本支出决算明细表'!AA8+'Z05_1 基本支出决算明细表'!AB8+'Z05_1 基本支出决算明细表'!AC8+'Z05_1 基本支出决算明细表'!AD8+'Z05_1 基本支出决算明细表'!AE8+'Z05_1 基本支出决算明细表'!AF8+'Z05_1 基本支出决算明细表'!AG8+'Z05_1 基本支出决算明细表'!AH8+'Z05_1 基本支出决算明细表'!AI8+'Z05_1 基本支出决算明细表'!AJ8+'Z05_1 基本支出决算明细表'!AK8+'Z05_1 基本支出决算明细表'!AL8+'Z05_1 基本支出决算明细表'!AM8+'Z05_1 基本支出决算明细表'!AN8+'Z05_1 基本支出决算明细表'!AO8+'Z05_1 基本支出决算明细表'!AP8+'Z05_1 基本支出决算明细表'!AQ8+'Z05_1 基本支出决算明细表'!AR8+'Z05_1 基本支出决算明细表'!AS8+'Z05_1 基本支出决算明细表'!AT8+'Z05_1 基本支出决算明细表'!AU8)</f>
        <v>143469.51</v>
      </c>
      <c r="U8" s="24" t="n">
        <v>48684.0</v>
      </c>
      <c r="V8" s="24" t="n">
        <v>8784.8</v>
      </c>
      <c r="W8" s="24" t="n">
        <v>0.0</v>
      </c>
      <c r="X8" s="24" t="n">
        <v>0.0</v>
      </c>
      <c r="Y8" s="24" t="n">
        <v>0.0</v>
      </c>
      <c r="Z8" s="24" t="n">
        <v>0.0</v>
      </c>
      <c r="AA8" s="24" t="n">
        <v>4894.13</v>
      </c>
      <c r="AB8" s="24" t="n">
        <v>0.0</v>
      </c>
      <c r="AC8" s="24" t="n">
        <v>0.0</v>
      </c>
      <c r="AD8" s="24" t="n">
        <v>32467.0</v>
      </c>
      <c r="AE8" s="24" t="n">
        <v>0.0</v>
      </c>
      <c r="AF8" s="24" t="n">
        <v>0.0</v>
      </c>
      <c r="AG8" s="24" t="n">
        <v>0.0</v>
      </c>
      <c r="AH8" s="24" t="n">
        <v>0.0</v>
      </c>
      <c r="AI8" s="24" t="n">
        <v>0.0</v>
      </c>
      <c r="AJ8" s="24" t="n">
        <v>0.0</v>
      </c>
      <c r="AK8" s="24" t="n">
        <v>0.0</v>
      </c>
      <c r="AL8" s="24" t="n">
        <v>0.0</v>
      </c>
      <c r="AM8" s="24" t="n">
        <v>0.0</v>
      </c>
      <c r="AN8" s="24" t="n">
        <v>19754.71</v>
      </c>
      <c r="AO8" s="24" t="n">
        <v>0.0</v>
      </c>
      <c r="AP8" s="24" t="n">
        <v>0.0</v>
      </c>
      <c r="AQ8" s="24" t="n">
        <v>0.0</v>
      </c>
      <c r="AR8" s="24" t="n">
        <v>0.0</v>
      </c>
      <c r="AS8" s="24" t="n">
        <v>0.0</v>
      </c>
      <c r="AT8" s="24" t="n">
        <v>0.0</v>
      </c>
      <c r="AU8" s="24" t="n">
        <v>28884.87</v>
      </c>
      <c r="AV8" s="24" t="n">
        <f>('Z05_1 基本支出决算明细表'!AW8+'Z05_1 基本支出决算明细表'!AX8+'Z05_1 基本支出决算明细表'!AY8+'Z05_1 基本支出决算明细表'!AZ8+'Z05_1 基本支出决算明细表'!BA8+'Z05_1 基本支出决算明细表'!BB8+'Z05_1 基本支出决算明细表'!BC8+'Z05_1 基本支出决算明细表'!BD8+'Z05_1 基本支出决算明细表'!BE8+'Z05_1 基本支出决算明细表'!BF8+'Z05_1 基本支出决算明细表'!BG8+'Z05_1 基本支出决算明细表'!BH8)</f>
        <v>0.0</v>
      </c>
      <c r="AW8" s="24" t="n">
        <v>0.0</v>
      </c>
      <c r="AX8" s="24" t="n">
        <v>0.0</v>
      </c>
      <c r="AY8" s="24" t="n">
        <v>0.0</v>
      </c>
      <c r="AZ8" s="24" t="n">
        <v>0.0</v>
      </c>
      <c r="BA8" s="24" t="n">
        <v>0.0</v>
      </c>
      <c r="BB8" s="24" t="n">
        <v>0.0</v>
      </c>
      <c r="BC8" s="24" t="n">
        <v>0.0</v>
      </c>
      <c r="BD8" s="24" t="n">
        <v>0.0</v>
      </c>
      <c r="BE8" s="24" t="n">
        <v>0.0</v>
      </c>
      <c r="BF8" s="24" t="n">
        <v>0.0</v>
      </c>
      <c r="BG8" s="24" t="n">
        <v>0.0</v>
      </c>
      <c r="BH8" s="24" t="n">
        <v>0.0</v>
      </c>
      <c r="BI8" s="24" t="n">
        <f>('Z05_1 基本支出决算明细表'!BJ8+'Z05_1 基本支出决算明细表'!BK8+'Z05_1 基本支出决算明细表'!BL8+'Z05_1 基本支出决算明细表'!BM8)</f>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f>('Z05_1 基本支出决算明细表'!CB8+'Z05_1 基本支出决算明细表'!CC8+'Z05_1 基本支出决算明细表'!CD8+'Z05_1 基本支出决算明细表'!CE8+'Z05_1 基本支出决算明细表'!CF8+'Z05_1 基本支出决算明细表'!CG8+'Z05_1 基本支出决算明细表'!CH8+'Z05_1 基本支出决算明细表'!CI8+'Z05_1 基本支出决算明细表'!CJ8+'Z05_1 基本支出决算明细表'!CK8+'Z05_1 基本支出决算明细表'!CL8+'Z05_1 基本支出决算明细表'!CM8+'Z05_1 基本支出决算明细表'!CN8+'Z05_1 基本支出决算明细表'!CO8+'Z05_1 基本支出决算明细表'!CP8+'Z05_1 基本支出决算明细表'!CQ8)</f>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f>('Z05_1 基本支出决算明细表'!CV8+'Z05_1 基本支出决算明细表'!CW8+'Z05_1 基本支出决算明细表'!CX8+'Z05_1 基本支出决算明细表'!CY8+'Z05_1 基本支出决算明细表'!CZ8)</f>
        <v>0.0</v>
      </c>
      <c r="CV8" s="24" t="n">
        <v>0.0</v>
      </c>
      <c r="CW8" s="24" t="n">
        <v>0.0</v>
      </c>
      <c r="CX8" s="24" t="n">
        <v>0.0</v>
      </c>
      <c r="CY8" s="24" t="n">
        <v>0.0</v>
      </c>
      <c r="CZ8" s="24" t="n">
        <v>0.0</v>
      </c>
      <c r="DA8" s="28" t="inlineStr">
        <is>
          <t>一</t>
        </is>
      </c>
      <c r="DB8" s="28" t="inlineStr">
        <is>
          <t>一</t>
        </is>
      </c>
      <c r="DC8" s="28" t="inlineStr">
        <is>
          <t>一</t>
        </is>
      </c>
      <c r="DD8" s="28" t="inlineStr">
        <is>
          <t>一</t>
        </is>
      </c>
      <c r="DE8" s="24" t="n">
        <f>('Z05_1 基本支出决算明细表'!DF8+'Z05_1 基本支出决算明细表'!DG8+'Z05_1 基本支出决算明细表'!DH8+'Z05_1 基本支出决算明细表'!DI8+'Z05_1 基本支出决算明细表'!DJ8)</f>
        <v>0.0</v>
      </c>
      <c r="DF8" s="24" t="n">
        <v>0.0</v>
      </c>
      <c r="DG8" s="24" t="n">
        <v>0.0</v>
      </c>
      <c r="DH8" s="24" t="n">
        <v>0.0</v>
      </c>
      <c r="DI8" s="24" t="n">
        <v>0.0</v>
      </c>
      <c r="DJ8" s="26" t="n">
        <v>0.0</v>
      </c>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s>
  <pageMargins bottom="0.75" footer="0.3" header="0.3" left="0.7" right="0.7" top="0.75"/>
</worksheet>
</file>

<file path=xl/worksheets/sheet10.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4780816.56</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4700816.56</v>
      </c>
      <c r="AA6" s="24" t="n">
        <f>SUM('Z05_2 项目支出决算明细表'!AA7)</f>
        <v>61970.0</v>
      </c>
      <c r="AB6" s="24" t="n">
        <f>SUM('Z05_2 项目支出决算明细表'!AB7)</f>
        <v>215331.2</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4568.0</v>
      </c>
      <c r="AK6" s="24" t="n">
        <f>SUM('Z05_2 项目支出决算明细表'!AK7)</f>
        <v>0.0</v>
      </c>
      <c r="AL6" s="24" t="n">
        <f>SUM('Z05_2 项目支出决算明细表'!AL7)</f>
        <v>0.0</v>
      </c>
      <c r="AM6" s="24" t="n">
        <f>SUM('Z05_2 项目支出决算明细表'!AM7)</f>
        <v>0.0</v>
      </c>
      <c r="AN6" s="24" t="n">
        <f>SUM('Z05_2 项目支出决算明细表'!AN7)</f>
        <v>0.0</v>
      </c>
      <c r="AO6" s="24" t="n">
        <f>SUM('Z05_2 项目支出决算明细表'!AO7)</f>
        <v>0.0</v>
      </c>
      <c r="AP6" s="24" t="n">
        <f>SUM('Z05_2 项目支出决算明细表'!AP7)</f>
        <v>0.0</v>
      </c>
      <c r="AQ6" s="24" t="n">
        <f>SUM('Z05_2 项目支出决算明细表'!AQ7)</f>
        <v>0.0</v>
      </c>
      <c r="AR6" s="24" t="n">
        <f>SUM('Z05_2 项目支出决算明细表'!AR7)</f>
        <v>0.0</v>
      </c>
      <c r="AS6" s="24" t="n">
        <f>SUM('Z05_2 项目支出决算明细表'!AS7)</f>
        <v>0.0</v>
      </c>
      <c r="AT6" s="24" t="n">
        <f>SUM('Z05_2 项目支出决算明细表'!AT7)</f>
        <v>0.0</v>
      </c>
      <c r="AU6" s="24" t="n">
        <f>SUM('Z05_2 项目支出决算明细表'!AU7)</f>
        <v>3921035.36</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497912.0</v>
      </c>
      <c r="BB6" s="24" t="n">
        <f>SUM('Z05_2 项目支出决算明细表'!BB7)</f>
        <v>80000.0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80000.0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0.0</v>
      </c>
      <c r="CH6" s="24" t="n">
        <f>SUM('Z05_2 项目支出决算明细表'!CH7)</f>
        <v>0.0</v>
      </c>
      <c r="CI6" s="24" t="n">
        <f>SUM('Z05_2 项目支出决算明细表'!CI7)</f>
        <v>0.0</v>
      </c>
      <c r="CJ6" s="24" t="n">
        <f>SUM('Z05_2 项目支出决算明细表'!CJ7)</f>
        <v>0.0</v>
      </c>
      <c r="CK6" s="24" t="n">
        <f>SUM('Z05_2 项目支出决算明细表'!CK7)</f>
        <v>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2010399</t>
        </is>
      </c>
      <c r="B7" s="174"/>
      <c r="C7" s="174"/>
      <c r="D7" s="172" t="inlineStr">
        <is>
          <t>开发建设政府办公厅（室）及相关机构事务支出</t>
        </is>
      </c>
      <c r="E7" s="172"/>
      <c r="F7" s="172" t="inlineStr">
        <is>
          <t>其他运转类</t>
        </is>
      </c>
      <c r="G7" s="172"/>
      <c r="H7" s="172"/>
      <c r="I7" s="172" t="inlineStr">
        <is>
          <t>非基建项目</t>
        </is>
      </c>
      <c r="J7" s="200" t="inlineStr">
        <is>
          <t>否</t>
        </is>
      </c>
      <c r="K7" s="24" t="n">
        <v>1839914.76</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1839914.76</v>
      </c>
      <c r="AA7" s="24" t="n">
        <v>36000.0</v>
      </c>
      <c r="AB7" s="24" t="n">
        <v>185234.7</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1320640.06</v>
      </c>
      <c r="AV7" s="24" t="n">
        <v>0.0</v>
      </c>
      <c r="AW7" s="24" t="n">
        <v>0.0</v>
      </c>
      <c r="AX7" s="24" t="n">
        <v>0.0</v>
      </c>
      <c r="AY7" s="24" t="n">
        <v>0.0</v>
      </c>
      <c r="AZ7" s="24" t="n">
        <v>0.0</v>
      </c>
      <c r="BA7" s="24" t="n">
        <v>298040.0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2069999</t>
        </is>
      </c>
      <c r="B8" s="174"/>
      <c r="C8" s="174"/>
      <c r="D8" s="172" t="inlineStr">
        <is>
          <t>科学技术支出</t>
        </is>
      </c>
      <c r="E8" s="172"/>
      <c r="F8" s="172" t="inlineStr">
        <is>
          <t>其他运转类</t>
        </is>
      </c>
      <c r="G8" s="172"/>
      <c r="H8" s="172"/>
      <c r="I8" s="172" t="inlineStr">
        <is>
          <t>非基建项目</t>
        </is>
      </c>
      <c r="J8" s="200" t="inlineStr">
        <is>
          <t>否</t>
        </is>
      </c>
      <c r="K8" s="24" t="n">
        <v>63200.0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63200.0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63200.0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2120106</t>
        </is>
      </c>
      <c r="B9" s="174"/>
      <c r="C9" s="174"/>
      <c r="D9" s="172" t="inlineStr">
        <is>
          <t>工程建设管理费</t>
        </is>
      </c>
      <c r="E9" s="172"/>
      <c r="F9" s="172" t="inlineStr">
        <is>
          <t>其他运转类</t>
        </is>
      </c>
      <c r="G9" s="172"/>
      <c r="H9" s="172"/>
      <c r="I9" s="172" t="inlineStr">
        <is>
          <t>非基建项目</t>
        </is>
      </c>
      <c r="J9" s="200" t="inlineStr">
        <is>
          <t>否</t>
        </is>
      </c>
      <c r="K9" s="24" t="n">
        <v>1587109.0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1587109.0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1586109.0</v>
      </c>
      <c r="AV9" s="24" t="n">
        <v>0.0</v>
      </c>
      <c r="AW9" s="24" t="n">
        <v>0.0</v>
      </c>
      <c r="AX9" s="24" t="n">
        <v>0.0</v>
      </c>
      <c r="AY9" s="24" t="n">
        <v>0.0</v>
      </c>
      <c r="AZ9" s="24" t="n">
        <v>0.0</v>
      </c>
      <c r="BA9" s="24" t="n">
        <v>1000.0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2120199</t>
        </is>
      </c>
      <c r="B10" s="174"/>
      <c r="C10" s="174"/>
      <c r="D10" s="172" t="inlineStr">
        <is>
          <t>城乡社区管理事务支出</t>
        </is>
      </c>
      <c r="E10" s="172"/>
      <c r="F10" s="172" t="inlineStr">
        <is>
          <t>其他运转类</t>
        </is>
      </c>
      <c r="G10" s="172"/>
      <c r="H10" s="172"/>
      <c r="I10" s="172" t="inlineStr">
        <is>
          <t>非基建项目</t>
        </is>
      </c>
      <c r="J10" s="200" t="inlineStr">
        <is>
          <t>否</t>
        </is>
      </c>
      <c r="K10" s="24" t="n">
        <v>12979.7</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12979.7</v>
      </c>
      <c r="AA10" s="24" t="n">
        <v>0.0</v>
      </c>
      <c r="AB10" s="24" t="n">
        <v>12439.7</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540.0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2120201</t>
        </is>
      </c>
      <c r="B11" s="174"/>
      <c r="C11" s="174"/>
      <c r="D11" s="172" t="inlineStr">
        <is>
          <t>城乡社区规划与管理费</t>
        </is>
      </c>
      <c r="E11" s="172"/>
      <c r="F11" s="172" t="inlineStr">
        <is>
          <t>其他运转类</t>
        </is>
      </c>
      <c r="G11" s="172"/>
      <c r="H11" s="172"/>
      <c r="I11" s="172" t="inlineStr">
        <is>
          <t>非基建项目</t>
        </is>
      </c>
      <c r="J11" s="200" t="inlineStr">
        <is>
          <t>否</t>
        </is>
      </c>
      <c r="K11" s="24" t="n">
        <v>534912.0</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534912.0</v>
      </c>
      <c r="AA11" s="24" t="n">
        <v>13800.0</v>
      </c>
      <c r="AB11" s="24" t="n">
        <v>0.0</v>
      </c>
      <c r="AC11" s="24" t="n">
        <v>0.0</v>
      </c>
      <c r="AD11" s="24" t="n">
        <v>0.0</v>
      </c>
      <c r="AE11" s="24" t="n">
        <v>0.0</v>
      </c>
      <c r="AF11" s="24" t="n">
        <v>0.0</v>
      </c>
      <c r="AG11" s="24" t="n">
        <v>0.0</v>
      </c>
      <c r="AH11" s="24" t="n">
        <v>0.0</v>
      </c>
      <c r="AI11" s="24" t="n">
        <v>0.0</v>
      </c>
      <c r="AJ11" s="24" t="n">
        <v>1980.0</v>
      </c>
      <c r="AK11" s="24" t="n">
        <v>0.0</v>
      </c>
      <c r="AL11" s="24" t="n">
        <v>0.0</v>
      </c>
      <c r="AM11" s="24" t="n">
        <v>0.0</v>
      </c>
      <c r="AN11" s="24" t="n">
        <v>0.0</v>
      </c>
      <c r="AO11" s="24" t="n">
        <v>0.0</v>
      </c>
      <c r="AP11" s="24" t="n">
        <v>0.0</v>
      </c>
      <c r="AQ11" s="24" t="n">
        <v>0.0</v>
      </c>
      <c r="AR11" s="24" t="n">
        <v>0.0</v>
      </c>
      <c r="AS11" s="24" t="n">
        <v>0.0</v>
      </c>
      <c r="AT11" s="24" t="n">
        <v>0.0</v>
      </c>
      <c r="AU11" s="24" t="n">
        <v>400000.0</v>
      </c>
      <c r="AV11" s="24" t="n">
        <v>0.0</v>
      </c>
      <c r="AW11" s="24" t="n">
        <v>0.0</v>
      </c>
      <c r="AX11" s="24" t="n">
        <v>0.0</v>
      </c>
      <c r="AY11" s="24" t="n">
        <v>0.0</v>
      </c>
      <c r="AZ11" s="24" t="n">
        <v>0.0</v>
      </c>
      <c r="BA11" s="24" t="n">
        <v>119132.0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2120601</t>
        </is>
      </c>
      <c r="B12" s="174"/>
      <c r="C12" s="174"/>
      <c r="D12" s="172" t="inlineStr">
        <is>
          <t>建设市场管理与监督费</t>
        </is>
      </c>
      <c r="E12" s="172"/>
      <c r="F12" s="172" t="inlineStr">
        <is>
          <t>其他运转类</t>
        </is>
      </c>
      <c r="G12" s="172"/>
      <c r="H12" s="172"/>
      <c r="I12" s="172" t="inlineStr">
        <is>
          <t>非基建项目</t>
        </is>
      </c>
      <c r="J12" s="200" t="inlineStr">
        <is>
          <t>否</t>
        </is>
      </c>
      <c r="K12" s="24" t="n">
        <v>23755.0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23755.0</v>
      </c>
      <c r="AA12" s="24" t="n">
        <v>12170.0</v>
      </c>
      <c r="AB12" s="24" t="n">
        <v>11585.0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2210105</t>
        </is>
      </c>
      <c r="B13" s="174"/>
      <c r="C13" s="174"/>
      <c r="D13" s="172" t="inlineStr">
        <is>
          <t>农村危房改造费</t>
        </is>
      </c>
      <c r="E13" s="172"/>
      <c r="F13" s="172" t="inlineStr">
        <is>
          <t>其他运转类</t>
        </is>
      </c>
      <c r="G13" s="172"/>
      <c r="H13" s="172"/>
      <c r="I13" s="172" t="inlineStr">
        <is>
          <t>非基建项目</t>
        </is>
      </c>
      <c r="J13" s="200" t="inlineStr">
        <is>
          <t>否</t>
        </is>
      </c>
      <c r="K13" s="24" t="n">
        <v>80000.0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0.0</v>
      </c>
      <c r="AW13" s="24" t="n">
        <v>0.0</v>
      </c>
      <c r="AX13" s="24" t="n">
        <v>0.0</v>
      </c>
      <c r="AY13" s="24" t="n">
        <v>0.0</v>
      </c>
      <c r="AZ13" s="24" t="n">
        <v>0.0</v>
      </c>
      <c r="BA13" s="24" t="n">
        <v>0.0</v>
      </c>
      <c r="BB13" s="24" t="n">
        <v>80000.0</v>
      </c>
      <c r="BC13" s="24" t="n">
        <v>0.0</v>
      </c>
      <c r="BD13" s="24" t="n">
        <v>0.0</v>
      </c>
      <c r="BE13" s="24" t="n">
        <v>0.0</v>
      </c>
      <c r="BF13" s="24" t="n">
        <v>0.0</v>
      </c>
      <c r="BG13" s="24" t="n">
        <v>80000.0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2210199</t>
        </is>
      </c>
      <c r="B14" s="174"/>
      <c r="C14" s="174"/>
      <c r="D14" s="172" t="inlineStr">
        <is>
          <t>开发建设保障性安居工程支出</t>
        </is>
      </c>
      <c r="E14" s="172"/>
      <c r="F14" s="172" t="inlineStr">
        <is>
          <t>其他运转类</t>
        </is>
      </c>
      <c r="G14" s="172"/>
      <c r="H14" s="172"/>
      <c r="I14" s="172" t="inlineStr">
        <is>
          <t>非基建项目</t>
        </is>
      </c>
      <c r="J14" s="200" t="inlineStr">
        <is>
          <t>否</t>
        </is>
      </c>
      <c r="K14" s="24" t="n">
        <v>8659.8</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8659.8</v>
      </c>
      <c r="AA14" s="24" t="n">
        <v>0.0</v>
      </c>
      <c r="AB14" s="24" t="n">
        <v>6071.8</v>
      </c>
      <c r="AC14" s="24" t="n">
        <v>0.0</v>
      </c>
      <c r="AD14" s="24" t="n">
        <v>0.0</v>
      </c>
      <c r="AE14" s="24" t="n">
        <v>0.0</v>
      </c>
      <c r="AF14" s="24" t="n">
        <v>0.0</v>
      </c>
      <c r="AG14" s="24" t="n">
        <v>0.0</v>
      </c>
      <c r="AH14" s="24" t="n">
        <v>0.0</v>
      </c>
      <c r="AI14" s="24" t="n">
        <v>0.0</v>
      </c>
      <c r="AJ14" s="24" t="n">
        <v>2588.0</v>
      </c>
      <c r="AK14" s="24" t="n">
        <v>0.0</v>
      </c>
      <c r="AL14" s="24" t="n">
        <v>0.0</v>
      </c>
      <c r="AM14" s="24" t="n">
        <v>0.0</v>
      </c>
      <c r="AN14" s="24" t="n">
        <v>0.0</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2299999</t>
        </is>
      </c>
      <c r="B15" s="174"/>
      <c r="C15" s="174"/>
      <c r="D15" s="172" t="inlineStr">
        <is>
          <t>申请劳务外包购买消防审查、验收、备案工作服务费</t>
        </is>
      </c>
      <c r="E15" s="172"/>
      <c r="F15" s="172" t="inlineStr">
        <is>
          <t>其他运转类</t>
        </is>
      </c>
      <c r="G15" s="172"/>
      <c r="H15" s="172"/>
      <c r="I15" s="172" t="inlineStr">
        <is>
          <t>非基建项目</t>
        </is>
      </c>
      <c r="J15" s="200" t="inlineStr">
        <is>
          <t>否</t>
        </is>
      </c>
      <c r="K15" s="24" t="n">
        <f>'Z05_2 项目支出决算明细表'!L15 + 'Z05_2 项目支出决算明细表'!Z15 + 'Z05_2 项目支出决算明细表'!BB15 + 'Z05_2 项目支出决算明细表'!BO15 + 'Z05_2 项目支出决算明细表'!BT15 + 'Z05_2 项目支出决算明细表'!CG15 + 'Z05_2 项目支出决算明细表'!CX15 + 'Z05_2 项目支出决算明细表'!DA15 + 'Z05_2 项目支出决算明细表'!DG15 + 'Z05_2 项目支出决算明细表'!DK15</f>
        <v>630286.3</v>
      </c>
      <c r="L15" s="24" t="n">
        <f>('Z05_2 项目支出决算明细表'!M15+'Z05_2 项目支出决算明细表'!N15+'Z05_2 项目支出决算明细表'!O15+'Z05_2 项目支出决算明细表'!P15+'Z05_2 项目支出决算明细表'!Q15+'Z05_2 项目支出决算明细表'!R15+'Z05_2 项目支出决算明细表'!S15+'Z05_2 项目支出决算明细表'!T15+'Z05_2 项目支出决算明细表'!U15+'Z05_2 项目支出决算明细表'!V15+'Z05_2 项目支出决算明细表'!W15+'Z05_2 项目支出决算明细表'!X15+'Z05_2 项目支出决算明细表'!Y15)</f>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f>('Z05_2 项目支出决算明细表'!AA15+'Z05_2 项目支出决算明细表'!AB15+'Z05_2 项目支出决算明细表'!AC15+'Z05_2 项目支出决算明细表'!AD15+'Z05_2 项目支出决算明细表'!AE15+'Z05_2 项目支出决算明细表'!AF15+'Z05_2 项目支出决算明细表'!AG15+'Z05_2 项目支出决算明细表'!AH15+'Z05_2 项目支出决算明细表'!AI15+'Z05_2 项目支出决算明细表'!AJ15+'Z05_2 项目支出决算明细表'!AK15+'Z05_2 项目支出决算明细表'!AL15+'Z05_2 项目支出决算明细表'!AM15+'Z05_2 项目支出决算明细表'!AN15+'Z05_2 项目支出决算明细表'!AO15+'Z05_2 项目支出决算明细表'!AP15+'Z05_2 项目支出决算明细表'!AQ15+'Z05_2 项目支出决算明细表'!AR15+'Z05_2 项目支出决算明细表'!AS15+'Z05_2 项目支出决算明细表'!AT15+'Z05_2 项目支出决算明细表'!AU15+'Z05_2 项目支出决算明细表'!AV15+'Z05_2 项目支出决算明细表'!AW15+'Z05_2 项目支出决算明细表'!AX15+'Z05_2 项目支出决算明细表'!AY15+'Z05_2 项目支出决算明细表'!AZ15+'Z05_2 项目支出决算明细表'!BA15)</f>
        <v>630286.3</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614286.3</v>
      </c>
      <c r="AV15" s="24" t="n">
        <v>0.0</v>
      </c>
      <c r="AW15" s="24" t="n">
        <v>0.0</v>
      </c>
      <c r="AX15" s="24" t="n">
        <v>0.0</v>
      </c>
      <c r="AY15" s="24" t="n">
        <v>0.0</v>
      </c>
      <c r="AZ15" s="24" t="n">
        <v>0.0</v>
      </c>
      <c r="BA15" s="24" t="n">
        <v>16000.0</v>
      </c>
      <c r="BB15" s="24" t="n">
        <f>('Z05_2 项目支出决算明细表'!BC15+'Z05_2 项目支出决算明细表'!BD15+'Z05_2 项目支出决算明细表'!BE15+'Z05_2 项目支出决算明细表'!BF15+'Z05_2 项目支出决算明细表'!BG15+'Z05_2 项目支出决算明细表'!BH15+'Z05_2 项目支出决算明细表'!BI15+'Z05_2 项目支出决算明细表'!BJ15+'Z05_2 项目支出决算明细表'!BK15+'Z05_2 项目支出决算明细表'!BL15+'Z05_2 项目支出决算明细表'!BM15+'Z05_2 项目支出决算明细表'!BN15)</f>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f>('Z05_2 项目支出决算明细表'!BP15+'Z05_2 项目支出决算明细表'!BQ15+'Z05_2 项目支出决算明细表'!BR15+'Z05_2 项目支出决算明细表'!BS15)</f>
        <v>0.0</v>
      </c>
      <c r="BP15" s="24" t="n">
        <v>0.0</v>
      </c>
      <c r="BQ15" s="24" t="n">
        <v>0.0</v>
      </c>
      <c r="BR15" s="24" t="n">
        <v>0.0</v>
      </c>
      <c r="BS15" s="24" t="n">
        <v>0.0</v>
      </c>
      <c r="BT15" s="24" t="n">
        <f>('Z05_2 项目支出决算明细表'!BU15+'Z05_2 项目支出决算明细表'!BV15+'Z05_2 项目支出决算明细表'!BW15+'Z05_2 项目支出决算明细表'!BX15+'Z05_2 项目支出决算明细表'!BY15+'Z05_2 项目支出决算明细表'!BZ15+'Z05_2 项目支出决算明细表'!CA15+'Z05_2 项目支出决算明细表'!CB15+'Z05_2 项目支出决算明细表'!CC15+'Z05_2 项目支出决算明细表'!CD15+'Z05_2 项目支出决算明细表'!CE15+'Z05_2 项目支出决算明细表'!CF15)</f>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f>('Z05_2 项目支出决算明细表'!CH15+'Z05_2 项目支出决算明细表'!CI15+'Z05_2 项目支出决算明细表'!CJ15+'Z05_2 项目支出决算明细表'!CK15+'Z05_2 项目支出决算明细表'!CL15+'Z05_2 项目支出决算明细表'!CM15+'Z05_2 项目支出决算明细表'!CN15+'Z05_2 项目支出决算明细表'!CO15+'Z05_2 项目支出决算明细表'!CP15+'Z05_2 项目支出决算明细表'!CQ15+'Z05_2 项目支出决算明细表'!CR15+'Z05_2 项目支出决算明细表'!CS15+'Z05_2 项目支出决算明细表'!CT15+'Z05_2 项目支出决算明细表'!CU15+'Z05_2 项目支出决算明细表'!CV15+'Z05_2 项目支出决算明细表'!CW15)</f>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f>'Z05_2 项目支出决算明细表'!CY15 + 'Z05_2 项目支出决算明细表'!CZ15</f>
        <v>0.0</v>
      </c>
      <c r="CY15" s="24" t="n">
        <v>0.0</v>
      </c>
      <c r="CZ15" s="24" t="n">
        <v>0.0</v>
      </c>
      <c r="DA15" s="24" t="n">
        <f>('Z05_2 项目支出决算明细表'!DB15+'Z05_2 项目支出决算明细表'!DC15+'Z05_2 项目支出决算明细表'!DD15+'Z05_2 项目支出决算明细表'!DE15+'Z05_2 项目支出决算明细表'!DF15)</f>
        <v>0.0</v>
      </c>
      <c r="DB15" s="24" t="n">
        <v>0.0</v>
      </c>
      <c r="DC15" s="24" t="n">
        <v>0.0</v>
      </c>
      <c r="DD15" s="24" t="n">
        <v>0.0</v>
      </c>
      <c r="DE15" s="24" t="n">
        <v>0.0</v>
      </c>
      <c r="DF15" s="24" t="n">
        <v>0.0</v>
      </c>
      <c r="DG15" s="24" t="n">
        <f>('Z05_2 项目支出决算明细表'!DH15+'Z05_2 项目支出决算明细表'!DI15+'Z05_2 项目支出决算明细表'!DJ15)</f>
        <v>0.0</v>
      </c>
      <c r="DH15" s="24" t="n">
        <v>0.0</v>
      </c>
      <c r="DI15" s="24" t="n">
        <v>0.0</v>
      </c>
      <c r="DJ15" s="24" t="n">
        <v>0.0</v>
      </c>
      <c r="DK15" s="24" t="n">
        <f>('Z05_2 项目支出决算明细表'!DL15+'Z05_2 项目支出决算明细表'!DM15+'Z05_2 项目支出决算明细表'!DN15+'Z05_2 项目支出决算明细表'!DO15+'Z05_2 项目支出决算明细表'!DP15)</f>
        <v>0.0</v>
      </c>
      <c r="DL15" s="24" t="n">
        <v>0.0</v>
      </c>
      <c r="DM15" s="24" t="n">
        <v>0.0</v>
      </c>
      <c r="DN15" s="24" t="n">
        <v>0.0</v>
      </c>
      <c r="DO15" s="24" t="n">
        <v>0.0</v>
      </c>
      <c r="DP15" s="26"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I7:I15" allowBlank="true" errorStyle="stop">
      <formula1>HIDDENSHEETNAME!$N$2:$N$5</formula1>
    </dataValidation>
    <dataValidation type="list" sqref="J7:J15" allowBlank="true" errorStyle="stop">
      <formula1>HIDDENSHEETNAME!$C$2:$C$3</formula1>
    </dataValidation>
    <dataValidation type="list" sqref="F7:F15"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4780816.56</v>
      </c>
      <c r="L6" s="24" t="n">
        <f>SUM('Z06 项目支出分项目收入支出决算表'!L7)</f>
        <v>0.0</v>
      </c>
      <c r="M6" s="24" t="n">
        <f>SUM('Z06 项目支出分项目收入支出决算表'!M7)</f>
        <v>0.0</v>
      </c>
      <c r="N6" s="24" t="n">
        <f>SUM('Z06 项目支出分项目收入支出决算表'!N7)</f>
        <v>4780816.56</v>
      </c>
      <c r="O6" s="24" t="n">
        <f>SUM('Z06 项目支出分项目收入支出决算表'!O7)</f>
        <v>0.0</v>
      </c>
      <c r="P6" s="24" t="n">
        <f>SUM('Z06 项目支出分项目收入支出决算表'!P7)</f>
        <v>0.0</v>
      </c>
      <c r="Q6" s="24" t="n">
        <f>'Z06 项目支出分项目收入支出决算表'!R6 + 'Z06 项目支出分项目收入支出决算表'!S6</f>
        <v>4780816.56</v>
      </c>
      <c r="R6" s="24" t="n">
        <f>SUM('Z06 项目支出分项目收入支出决算表'!R7)</f>
        <v>4780816.56</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2010399</t>
        </is>
      </c>
      <c r="B7" s="174"/>
      <c r="C7" s="174"/>
      <c r="D7" s="172" t="inlineStr">
        <is>
          <t>开发建设政府办公厅（室）及相关机构事务支出</t>
        </is>
      </c>
      <c r="E7" s="172"/>
      <c r="F7" s="172" t="inlineStr">
        <is>
          <t>其他运转类</t>
        </is>
      </c>
      <c r="G7" s="172"/>
      <c r="H7" s="172"/>
      <c r="I7" s="200" t="inlineStr">
        <is>
          <t>非基建项目</t>
        </is>
      </c>
      <c r="J7" s="172" t="inlineStr">
        <is>
          <t>否</t>
        </is>
      </c>
      <c r="K7" s="24" t="n">
        <v>1839914.76</v>
      </c>
      <c r="L7" s="24" t="n">
        <v>0.0</v>
      </c>
      <c r="M7" s="24" t="n">
        <v>0.0</v>
      </c>
      <c r="N7" s="24" t="n">
        <v>1839914.76</v>
      </c>
      <c r="O7" s="24" t="n">
        <v>0.0</v>
      </c>
      <c r="P7" s="24" t="n">
        <v>0.0</v>
      </c>
      <c r="Q7" s="24" t="n">
        <v>1839914.76</v>
      </c>
      <c r="R7" s="24" t="n">
        <v>1839914.76</v>
      </c>
      <c r="S7" s="24" t="n">
        <v>0.0</v>
      </c>
      <c r="T7" s="24" t="n">
        <v>0.0</v>
      </c>
      <c r="U7" s="24" t="n">
        <v>0.0</v>
      </c>
      <c r="V7" s="24" t="n">
        <v>0.0</v>
      </c>
      <c r="W7" s="24" t="n">
        <v>0.0</v>
      </c>
      <c r="X7" s="24" t="n">
        <v>0.0</v>
      </c>
      <c r="Y7" s="26" t="n">
        <v>0.0</v>
      </c>
    </row>
    <row r="8" customHeight="true" ht="15.0">
      <c r="A8" s="172" t="inlineStr">
        <is>
          <t>2069999</t>
        </is>
      </c>
      <c r="B8" s="174"/>
      <c r="C8" s="174"/>
      <c r="D8" s="172" t="inlineStr">
        <is>
          <t>科学技术支出</t>
        </is>
      </c>
      <c r="E8" s="172"/>
      <c r="F8" s="172" t="inlineStr">
        <is>
          <t>其他运转类</t>
        </is>
      </c>
      <c r="G8" s="172"/>
      <c r="H8" s="172"/>
      <c r="I8" s="200" t="inlineStr">
        <is>
          <t>非基建项目</t>
        </is>
      </c>
      <c r="J8" s="172" t="inlineStr">
        <is>
          <t>否</t>
        </is>
      </c>
      <c r="K8" s="24" t="n">
        <v>63200.0</v>
      </c>
      <c r="L8" s="24" t="n">
        <v>0.0</v>
      </c>
      <c r="M8" s="24" t="n">
        <v>0.0</v>
      </c>
      <c r="N8" s="24" t="n">
        <v>63200.0</v>
      </c>
      <c r="O8" s="24" t="n">
        <v>0.0</v>
      </c>
      <c r="P8" s="24" t="n">
        <v>0.0</v>
      </c>
      <c r="Q8" s="24" t="n">
        <v>63200.0</v>
      </c>
      <c r="R8" s="24" t="n">
        <v>63200.0</v>
      </c>
      <c r="S8" s="24" t="n">
        <v>0.0</v>
      </c>
      <c r="T8" s="24" t="n">
        <v>0.0</v>
      </c>
      <c r="U8" s="24" t="n">
        <v>0.0</v>
      </c>
      <c r="V8" s="24" t="n">
        <v>0.0</v>
      </c>
      <c r="W8" s="24" t="n">
        <v>0.0</v>
      </c>
      <c r="X8" s="24" t="n">
        <v>0.0</v>
      </c>
      <c r="Y8" s="26" t="n">
        <v>0.0</v>
      </c>
    </row>
    <row r="9" customHeight="true" ht="15.0">
      <c r="A9" s="172" t="inlineStr">
        <is>
          <t>2120106</t>
        </is>
      </c>
      <c r="B9" s="174"/>
      <c r="C9" s="174"/>
      <c r="D9" s="172" t="inlineStr">
        <is>
          <t>工程建设管理费</t>
        </is>
      </c>
      <c r="E9" s="172"/>
      <c r="F9" s="172" t="inlineStr">
        <is>
          <t>其他运转类</t>
        </is>
      </c>
      <c r="G9" s="172"/>
      <c r="H9" s="172"/>
      <c r="I9" s="200" t="inlineStr">
        <is>
          <t>非基建项目</t>
        </is>
      </c>
      <c r="J9" s="172" t="inlineStr">
        <is>
          <t>否</t>
        </is>
      </c>
      <c r="K9" s="24" t="n">
        <v>1587109.0</v>
      </c>
      <c r="L9" s="24" t="n">
        <v>0.0</v>
      </c>
      <c r="M9" s="24" t="n">
        <v>0.0</v>
      </c>
      <c r="N9" s="24" t="n">
        <v>1587109.0</v>
      </c>
      <c r="O9" s="24" t="n">
        <v>0.0</v>
      </c>
      <c r="P9" s="24" t="n">
        <v>0.0</v>
      </c>
      <c r="Q9" s="24" t="n">
        <v>1587109.0</v>
      </c>
      <c r="R9" s="24" t="n">
        <v>1587109.0</v>
      </c>
      <c r="S9" s="24" t="n">
        <v>0.0</v>
      </c>
      <c r="T9" s="24" t="n">
        <v>0.0</v>
      </c>
      <c r="U9" s="24" t="n">
        <v>0.0</v>
      </c>
      <c r="V9" s="24" t="n">
        <v>0.0</v>
      </c>
      <c r="W9" s="24" t="n">
        <v>0.0</v>
      </c>
      <c r="X9" s="24" t="n">
        <v>0.0</v>
      </c>
      <c r="Y9" s="26" t="n">
        <v>0.0</v>
      </c>
    </row>
    <row r="10" customHeight="true" ht="15.0">
      <c r="A10" s="172" t="inlineStr">
        <is>
          <t>2120199</t>
        </is>
      </c>
      <c r="B10" s="174"/>
      <c r="C10" s="174"/>
      <c r="D10" s="172" t="inlineStr">
        <is>
          <t>城乡社区管理事务支出</t>
        </is>
      </c>
      <c r="E10" s="172"/>
      <c r="F10" s="172" t="inlineStr">
        <is>
          <t>其他运转类</t>
        </is>
      </c>
      <c r="G10" s="172"/>
      <c r="H10" s="172"/>
      <c r="I10" s="200" t="inlineStr">
        <is>
          <t>非基建项目</t>
        </is>
      </c>
      <c r="J10" s="172" t="inlineStr">
        <is>
          <t>否</t>
        </is>
      </c>
      <c r="K10" s="24" t="n">
        <v>12979.7</v>
      </c>
      <c r="L10" s="24" t="n">
        <v>0.0</v>
      </c>
      <c r="M10" s="24" t="n">
        <v>0.0</v>
      </c>
      <c r="N10" s="24" t="n">
        <v>12979.7</v>
      </c>
      <c r="O10" s="24" t="n">
        <v>0.0</v>
      </c>
      <c r="P10" s="24" t="n">
        <v>0.0</v>
      </c>
      <c r="Q10" s="24" t="n">
        <v>12979.7</v>
      </c>
      <c r="R10" s="24" t="n">
        <v>12979.7</v>
      </c>
      <c r="S10" s="24" t="n">
        <v>0.0</v>
      </c>
      <c r="T10" s="24" t="n">
        <v>0.0</v>
      </c>
      <c r="U10" s="24" t="n">
        <v>0.0</v>
      </c>
      <c r="V10" s="24" t="n">
        <v>0.0</v>
      </c>
      <c r="W10" s="24" t="n">
        <v>0.0</v>
      </c>
      <c r="X10" s="24" t="n">
        <v>0.0</v>
      </c>
      <c r="Y10" s="26" t="n">
        <v>0.0</v>
      </c>
    </row>
    <row r="11" customHeight="true" ht="15.0">
      <c r="A11" s="172" t="inlineStr">
        <is>
          <t>2120201</t>
        </is>
      </c>
      <c r="B11" s="174"/>
      <c r="C11" s="174"/>
      <c r="D11" s="172" t="inlineStr">
        <is>
          <t>城乡社区规划与管理费</t>
        </is>
      </c>
      <c r="E11" s="172"/>
      <c r="F11" s="172" t="inlineStr">
        <is>
          <t>其他运转类</t>
        </is>
      </c>
      <c r="G11" s="172"/>
      <c r="H11" s="172"/>
      <c r="I11" s="200" t="inlineStr">
        <is>
          <t>非基建项目</t>
        </is>
      </c>
      <c r="J11" s="172" t="inlineStr">
        <is>
          <t>否</t>
        </is>
      </c>
      <c r="K11" s="24" t="n">
        <v>534912.0</v>
      </c>
      <c r="L11" s="24" t="n">
        <v>0.0</v>
      </c>
      <c r="M11" s="24" t="n">
        <v>0.0</v>
      </c>
      <c r="N11" s="24" t="n">
        <v>534912.0</v>
      </c>
      <c r="O11" s="24" t="n">
        <v>0.0</v>
      </c>
      <c r="P11" s="24" t="n">
        <v>0.0</v>
      </c>
      <c r="Q11" s="24" t="n">
        <v>534912.0</v>
      </c>
      <c r="R11" s="24" t="n">
        <v>534912.0</v>
      </c>
      <c r="S11" s="24" t="n">
        <v>0.0</v>
      </c>
      <c r="T11" s="24" t="n">
        <v>0.0</v>
      </c>
      <c r="U11" s="24" t="n">
        <v>0.0</v>
      </c>
      <c r="V11" s="24" t="n">
        <v>0.0</v>
      </c>
      <c r="W11" s="24" t="n">
        <v>0.0</v>
      </c>
      <c r="X11" s="24" t="n">
        <v>0.0</v>
      </c>
      <c r="Y11" s="26" t="n">
        <v>0.0</v>
      </c>
    </row>
    <row r="12" customHeight="true" ht="15.0">
      <c r="A12" s="172" t="inlineStr">
        <is>
          <t>2120601</t>
        </is>
      </c>
      <c r="B12" s="174"/>
      <c r="C12" s="174"/>
      <c r="D12" s="172" t="inlineStr">
        <is>
          <t>建设市场管理与监督费</t>
        </is>
      </c>
      <c r="E12" s="172"/>
      <c r="F12" s="172" t="inlineStr">
        <is>
          <t>其他运转类</t>
        </is>
      </c>
      <c r="G12" s="172"/>
      <c r="H12" s="172"/>
      <c r="I12" s="200" t="inlineStr">
        <is>
          <t>非基建项目</t>
        </is>
      </c>
      <c r="J12" s="172" t="inlineStr">
        <is>
          <t>否</t>
        </is>
      </c>
      <c r="K12" s="24" t="n">
        <v>23755.0</v>
      </c>
      <c r="L12" s="24" t="n">
        <v>0.0</v>
      </c>
      <c r="M12" s="24" t="n">
        <v>0.0</v>
      </c>
      <c r="N12" s="24" t="n">
        <v>23755.0</v>
      </c>
      <c r="O12" s="24" t="n">
        <v>0.0</v>
      </c>
      <c r="P12" s="24" t="n">
        <v>0.0</v>
      </c>
      <c r="Q12" s="24" t="n">
        <v>23755.0</v>
      </c>
      <c r="R12" s="24" t="n">
        <v>23755.0</v>
      </c>
      <c r="S12" s="24" t="n">
        <v>0.0</v>
      </c>
      <c r="T12" s="24" t="n">
        <v>0.0</v>
      </c>
      <c r="U12" s="24" t="n">
        <v>0.0</v>
      </c>
      <c r="V12" s="24" t="n">
        <v>0.0</v>
      </c>
      <c r="W12" s="24" t="n">
        <v>0.0</v>
      </c>
      <c r="X12" s="24" t="n">
        <v>0.0</v>
      </c>
      <c r="Y12" s="26" t="n">
        <v>0.0</v>
      </c>
    </row>
    <row r="13" customHeight="true" ht="15.0">
      <c r="A13" s="172" t="inlineStr">
        <is>
          <t>2210105</t>
        </is>
      </c>
      <c r="B13" s="174"/>
      <c r="C13" s="174"/>
      <c r="D13" s="172" t="inlineStr">
        <is>
          <t>农村危房改造费</t>
        </is>
      </c>
      <c r="E13" s="172"/>
      <c r="F13" s="172" t="inlineStr">
        <is>
          <t>其他运转类</t>
        </is>
      </c>
      <c r="G13" s="172"/>
      <c r="H13" s="172"/>
      <c r="I13" s="200" t="inlineStr">
        <is>
          <t>非基建项目</t>
        </is>
      </c>
      <c r="J13" s="172" t="inlineStr">
        <is>
          <t>否</t>
        </is>
      </c>
      <c r="K13" s="24" t="n">
        <v>80000.0</v>
      </c>
      <c r="L13" s="24" t="n">
        <v>0.0</v>
      </c>
      <c r="M13" s="24" t="n">
        <v>0.0</v>
      </c>
      <c r="N13" s="24" t="n">
        <v>80000.0</v>
      </c>
      <c r="O13" s="24" t="n">
        <v>0.0</v>
      </c>
      <c r="P13" s="24" t="n">
        <v>0.0</v>
      </c>
      <c r="Q13" s="24" t="n">
        <v>80000.0</v>
      </c>
      <c r="R13" s="24" t="n">
        <v>80000.0</v>
      </c>
      <c r="S13" s="24" t="n">
        <v>0.0</v>
      </c>
      <c r="T13" s="24" t="n">
        <v>0.0</v>
      </c>
      <c r="U13" s="24" t="n">
        <v>0.0</v>
      </c>
      <c r="V13" s="24" t="n">
        <v>0.0</v>
      </c>
      <c r="W13" s="24" t="n">
        <v>0.0</v>
      </c>
      <c r="X13" s="24" t="n">
        <v>0.0</v>
      </c>
      <c r="Y13" s="26" t="n">
        <v>0.0</v>
      </c>
    </row>
    <row r="14" customHeight="true" ht="15.0">
      <c r="A14" s="172" t="inlineStr">
        <is>
          <t>2210199</t>
        </is>
      </c>
      <c r="B14" s="174"/>
      <c r="C14" s="174"/>
      <c r="D14" s="172" t="inlineStr">
        <is>
          <t>开发建设保障性安居工程支出</t>
        </is>
      </c>
      <c r="E14" s="172"/>
      <c r="F14" s="172" t="inlineStr">
        <is>
          <t>其他运转类</t>
        </is>
      </c>
      <c r="G14" s="172"/>
      <c r="H14" s="172"/>
      <c r="I14" s="200" t="inlineStr">
        <is>
          <t>非基建项目</t>
        </is>
      </c>
      <c r="J14" s="172" t="inlineStr">
        <is>
          <t>否</t>
        </is>
      </c>
      <c r="K14" s="24" t="n">
        <v>8659.8</v>
      </c>
      <c r="L14" s="24" t="n">
        <v>0.0</v>
      </c>
      <c r="M14" s="24" t="n">
        <v>0.0</v>
      </c>
      <c r="N14" s="24" t="n">
        <v>8659.8</v>
      </c>
      <c r="O14" s="24" t="n">
        <v>0.0</v>
      </c>
      <c r="P14" s="24" t="n">
        <v>0.0</v>
      </c>
      <c r="Q14" s="24" t="n">
        <v>8659.8</v>
      </c>
      <c r="R14" s="24" t="n">
        <v>8659.8</v>
      </c>
      <c r="S14" s="24" t="n">
        <v>0.0</v>
      </c>
      <c r="T14" s="24" t="n">
        <v>0.0</v>
      </c>
      <c r="U14" s="24" t="n">
        <v>0.0</v>
      </c>
      <c r="V14" s="24" t="n">
        <v>0.0</v>
      </c>
      <c r="W14" s="24" t="n">
        <v>0.0</v>
      </c>
      <c r="X14" s="24" t="n">
        <v>0.0</v>
      </c>
      <c r="Y14" s="26" t="n">
        <v>0.0</v>
      </c>
    </row>
    <row r="15" customHeight="true" ht="15.0">
      <c r="A15" s="172" t="inlineStr">
        <is>
          <t>2299999</t>
        </is>
      </c>
      <c r="B15" s="174"/>
      <c r="C15" s="174"/>
      <c r="D15" s="172" t="inlineStr">
        <is>
          <t>申请劳务外包购买消防审查、验收、备案工作服务费</t>
        </is>
      </c>
      <c r="E15" s="172"/>
      <c r="F15" s="172" t="inlineStr">
        <is>
          <t>其他运转类</t>
        </is>
      </c>
      <c r="G15" s="172"/>
      <c r="H15" s="172"/>
      <c r="I15" s="200" t="inlineStr">
        <is>
          <t>非基建项目</t>
        </is>
      </c>
      <c r="J15" s="172" t="inlineStr">
        <is>
          <t>否</t>
        </is>
      </c>
      <c r="K15" s="24" t="n">
        <f>'Z06 项目支出分项目收入支出决算表'!L15 + 'Z06 项目支出分项目收入支出决算表'!N15 + 'Z06 项目支出分项目收入支出决算表'!P15</f>
        <v>630286.3</v>
      </c>
      <c r="L15" s="24" t="n">
        <v>0.0</v>
      </c>
      <c r="M15" s="24" t="n">
        <v>0.0</v>
      </c>
      <c r="N15" s="24" t="n">
        <v>630286.3</v>
      </c>
      <c r="O15" s="24" t="n">
        <v>0.0</v>
      </c>
      <c r="P15" s="24" t="n">
        <v>0.0</v>
      </c>
      <c r="Q15" s="24" t="n">
        <f>'Z06 项目支出分项目收入支出决算表'!R15 + 'Z06 项目支出分项目收入支出决算表'!S15</f>
        <v>630286.3</v>
      </c>
      <c r="R15" s="24" t="n">
        <v>630286.3</v>
      </c>
      <c r="S15" s="24" t="n">
        <v>0.0</v>
      </c>
      <c r="T15" s="24" t="n">
        <v>0.0</v>
      </c>
      <c r="U15" s="24" t="n">
        <v>0.0</v>
      </c>
      <c r="V15" s="24" t="n">
        <f>'Z06 项目支出分项目收入支出决算表'!K15 - 'Z06 项目支出分项目收入支出决算表'!Q15 + 'Z06 项目支出分项目收入支出决算表'!T15 - 'Z06 项目支出分项目收入支出决算表'!U15</f>
        <v>0.0</v>
      </c>
      <c r="W15" s="24" t="n">
        <f>'Z06 项目支出分项目收入支出决算表'!X15 + 'Z06 项目支出分项目收入支出决算表'!Y15</f>
        <v>0.0</v>
      </c>
      <c r="X15" s="24" t="n">
        <v>0.0</v>
      </c>
      <c r="Y15" s="26" t="n">
        <v>0.0</v>
      </c>
    </row>
  </sheetData>
  <mergeCells count="42">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J7:J15" allowBlank="true" errorStyle="stop">
      <formula1>HIDDENSHEETNAME!$C$2:$C$3</formula1>
    </dataValidation>
    <dataValidation type="list" sqref="F7:F15" allowBlank="true" errorStyle="stop">
      <formula1>HIDDENSHEETNAME!$O$2:$O$3</formula1>
    </dataValidation>
    <dataValidation type="list" sqref="I7:I15"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6647104.07</v>
      </c>
      <c r="I6" s="24" t="n">
        <f>SUM('Z07 一般公共预算财政拨款收入支出决算表'!I7)</f>
        <v>1866287.51</v>
      </c>
      <c r="J6" s="24" t="n">
        <f>SUM('Z07 一般公共预算财政拨款收入支出决算表'!J7)</f>
        <v>4780816.56</v>
      </c>
      <c r="K6" s="24" t="n">
        <f>'Z07 一般公共预算财政拨款收入支出决算表'!L6 + 'Z07 一般公共预算财政拨款收入支出决算表'!O6</f>
        <v>6647104.07</v>
      </c>
      <c r="L6" s="24" t="n">
        <f>'Z07 一般公共预算财政拨款收入支出决算表'!M6 + 'Z07 一般公共预算财政拨款收入支出决算表'!N6</f>
        <v>1866287.51</v>
      </c>
      <c r="M6" s="24" t="n">
        <f>SUM('Z07 一般公共预算财政拨款收入支出决算表'!M7)</f>
        <v>1669146.0</v>
      </c>
      <c r="N6" s="24" t="n">
        <f>SUM('Z07 一般公共预算财政拨款收入支出决算表'!N7)</f>
        <v>197141.51</v>
      </c>
      <c r="O6" s="24" t="n">
        <f>SUM('Z07 一般公共预算财政拨款收入支出决算表'!O7)</f>
        <v>4780816.56</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2010301</t>
        </is>
      </c>
      <c r="B7" s="174"/>
      <c r="C7" s="174"/>
      <c r="D7" s="30" t="inlineStr">
        <is>
          <t>行政运行</t>
        </is>
      </c>
      <c r="E7" s="24" t="n">
        <v>0.0</v>
      </c>
      <c r="F7" s="24" t="n">
        <v>0.0</v>
      </c>
      <c r="G7" s="24" t="n">
        <v>0.0</v>
      </c>
      <c r="H7" s="24" t="n">
        <v>1722818.0</v>
      </c>
      <c r="I7" s="24" t="n">
        <v>1722818.0</v>
      </c>
      <c r="J7" s="24" t="n">
        <v>0.0</v>
      </c>
      <c r="K7" s="24" t="n">
        <v>1722818.0</v>
      </c>
      <c r="L7" s="24" t="n">
        <v>1722818.0</v>
      </c>
      <c r="M7" s="24" t="n">
        <v>1669146.0</v>
      </c>
      <c r="N7" s="24" t="n">
        <v>53672.0</v>
      </c>
      <c r="O7" s="24" t="n">
        <v>0.0</v>
      </c>
      <c r="P7" s="24" t="n">
        <v>0.0</v>
      </c>
      <c r="Q7" s="24" t="n">
        <v>0.0</v>
      </c>
      <c r="R7" s="24" t="n">
        <v>0.0</v>
      </c>
      <c r="S7" s="24" t="n">
        <v>0.0</v>
      </c>
      <c r="T7" s="26" t="n">
        <v>0.0</v>
      </c>
    </row>
    <row r="8" customHeight="true" ht="15.0">
      <c r="A8" s="172" t="inlineStr">
        <is>
          <t>2010399</t>
        </is>
      </c>
      <c r="B8" s="174"/>
      <c r="C8" s="174"/>
      <c r="D8" s="30" t="inlineStr">
        <is>
          <t>其他政府办公厅（室）及相关机构事务支出</t>
        </is>
      </c>
      <c r="E8" s="24" t="n">
        <v>0.0</v>
      </c>
      <c r="F8" s="24" t="n">
        <v>0.0</v>
      </c>
      <c r="G8" s="24" t="n">
        <v>0.0</v>
      </c>
      <c r="H8" s="24" t="n">
        <v>1839914.76</v>
      </c>
      <c r="I8" s="24" t="n">
        <v>0.0</v>
      </c>
      <c r="J8" s="24" t="n">
        <v>1839914.76</v>
      </c>
      <c r="K8" s="24" t="n">
        <v>1839914.76</v>
      </c>
      <c r="L8" s="24" t="n">
        <v>0.0</v>
      </c>
      <c r="M8" s="24" t="n">
        <v>0.0</v>
      </c>
      <c r="N8" s="24" t="n">
        <v>0.0</v>
      </c>
      <c r="O8" s="24" t="n">
        <v>1839914.76</v>
      </c>
      <c r="P8" s="24" t="n">
        <v>0.0</v>
      </c>
      <c r="Q8" s="24" t="n">
        <v>0.0</v>
      </c>
      <c r="R8" s="24" t="n">
        <v>0.0</v>
      </c>
      <c r="S8" s="24" t="n">
        <v>0.0</v>
      </c>
      <c r="T8" s="26" t="n">
        <v>0.0</v>
      </c>
    </row>
    <row r="9" customHeight="true" ht="15.0">
      <c r="A9" s="172" t="inlineStr">
        <is>
          <t>2069999</t>
        </is>
      </c>
      <c r="B9" s="174"/>
      <c r="C9" s="174"/>
      <c r="D9" s="30" t="inlineStr">
        <is>
          <t>其他科学技术支出</t>
        </is>
      </c>
      <c r="E9" s="24" t="n">
        <v>0.0</v>
      </c>
      <c r="F9" s="24" t="n">
        <v>0.0</v>
      </c>
      <c r="G9" s="24" t="n">
        <v>0.0</v>
      </c>
      <c r="H9" s="24" t="n">
        <v>63200.0</v>
      </c>
      <c r="I9" s="24" t="n">
        <v>0.0</v>
      </c>
      <c r="J9" s="24" t="n">
        <v>63200.0</v>
      </c>
      <c r="K9" s="24" t="n">
        <v>63200.0</v>
      </c>
      <c r="L9" s="24" t="n">
        <v>0.0</v>
      </c>
      <c r="M9" s="24" t="n">
        <v>0.0</v>
      </c>
      <c r="N9" s="24" t="n">
        <v>0.0</v>
      </c>
      <c r="O9" s="24" t="n">
        <v>63200.0</v>
      </c>
      <c r="P9" s="24" t="n">
        <v>0.0</v>
      </c>
      <c r="Q9" s="24" t="n">
        <v>0.0</v>
      </c>
      <c r="R9" s="24" t="n">
        <v>0.0</v>
      </c>
      <c r="S9" s="24" t="n">
        <v>0.0</v>
      </c>
      <c r="T9" s="26" t="n">
        <v>0.0</v>
      </c>
    </row>
    <row r="10" customHeight="true" ht="15.0">
      <c r="A10" s="172" t="inlineStr">
        <is>
          <t>2120101</t>
        </is>
      </c>
      <c r="B10" s="174"/>
      <c r="C10" s="174"/>
      <c r="D10" s="30" t="inlineStr">
        <is>
          <t>行政运行</t>
        </is>
      </c>
      <c r="E10" s="24" t="n">
        <v>0.0</v>
      </c>
      <c r="F10" s="24" t="n">
        <v>0.0</v>
      </c>
      <c r="G10" s="24" t="n">
        <v>0.0</v>
      </c>
      <c r="H10" s="24" t="n">
        <v>143469.51</v>
      </c>
      <c r="I10" s="24" t="n">
        <v>143469.51</v>
      </c>
      <c r="J10" s="24" t="n">
        <v>0.0</v>
      </c>
      <c r="K10" s="24" t="n">
        <v>143469.51</v>
      </c>
      <c r="L10" s="24" t="n">
        <v>143469.51</v>
      </c>
      <c r="M10" s="24" t="n">
        <v>0.0</v>
      </c>
      <c r="N10" s="24" t="n">
        <v>143469.51</v>
      </c>
      <c r="O10" s="24" t="n">
        <v>0.0</v>
      </c>
      <c r="P10" s="24" t="n">
        <v>0.0</v>
      </c>
      <c r="Q10" s="24" t="n">
        <v>0.0</v>
      </c>
      <c r="R10" s="24" t="n">
        <v>0.0</v>
      </c>
      <c r="S10" s="24" t="n">
        <v>0.0</v>
      </c>
      <c r="T10" s="26" t="n">
        <v>0.0</v>
      </c>
    </row>
    <row r="11" customHeight="true" ht="15.0">
      <c r="A11" s="172" t="inlineStr">
        <is>
          <t>2120106</t>
        </is>
      </c>
      <c r="B11" s="174"/>
      <c r="C11" s="174"/>
      <c r="D11" s="30" t="inlineStr">
        <is>
          <t>工程建设管理</t>
        </is>
      </c>
      <c r="E11" s="24" t="n">
        <v>0.0</v>
      </c>
      <c r="F11" s="24" t="n">
        <v>0.0</v>
      </c>
      <c r="G11" s="24" t="n">
        <v>0.0</v>
      </c>
      <c r="H11" s="24" t="n">
        <v>1587109.0</v>
      </c>
      <c r="I11" s="24" t="n">
        <v>0.0</v>
      </c>
      <c r="J11" s="24" t="n">
        <v>1587109.0</v>
      </c>
      <c r="K11" s="24" t="n">
        <v>1587109.0</v>
      </c>
      <c r="L11" s="24" t="n">
        <v>0.0</v>
      </c>
      <c r="M11" s="24" t="n">
        <v>0.0</v>
      </c>
      <c r="N11" s="24" t="n">
        <v>0.0</v>
      </c>
      <c r="O11" s="24" t="n">
        <v>1587109.0</v>
      </c>
      <c r="P11" s="24" t="n">
        <v>0.0</v>
      </c>
      <c r="Q11" s="24" t="n">
        <v>0.0</v>
      </c>
      <c r="R11" s="24" t="n">
        <v>0.0</v>
      </c>
      <c r="S11" s="24" t="n">
        <v>0.0</v>
      </c>
      <c r="T11" s="26" t="n">
        <v>0.0</v>
      </c>
    </row>
    <row r="12" customHeight="true" ht="15.0">
      <c r="A12" s="172" t="inlineStr">
        <is>
          <t>2120199</t>
        </is>
      </c>
      <c r="B12" s="174"/>
      <c r="C12" s="174"/>
      <c r="D12" s="30" t="inlineStr">
        <is>
          <t>其他城乡社区管理事务支出</t>
        </is>
      </c>
      <c r="E12" s="24" t="n">
        <v>0.0</v>
      </c>
      <c r="F12" s="24" t="n">
        <v>0.0</v>
      </c>
      <c r="G12" s="24" t="n">
        <v>0.0</v>
      </c>
      <c r="H12" s="24" t="n">
        <v>12979.7</v>
      </c>
      <c r="I12" s="24" t="n">
        <v>0.0</v>
      </c>
      <c r="J12" s="24" t="n">
        <v>12979.7</v>
      </c>
      <c r="K12" s="24" t="n">
        <v>12979.7</v>
      </c>
      <c r="L12" s="24" t="n">
        <v>0.0</v>
      </c>
      <c r="M12" s="24" t="n">
        <v>0.0</v>
      </c>
      <c r="N12" s="24" t="n">
        <v>0.0</v>
      </c>
      <c r="O12" s="24" t="n">
        <v>12979.7</v>
      </c>
      <c r="P12" s="24" t="n">
        <v>0.0</v>
      </c>
      <c r="Q12" s="24" t="n">
        <v>0.0</v>
      </c>
      <c r="R12" s="24" t="n">
        <v>0.0</v>
      </c>
      <c r="S12" s="24" t="n">
        <v>0.0</v>
      </c>
      <c r="T12" s="26" t="n">
        <v>0.0</v>
      </c>
    </row>
    <row r="13" customHeight="true" ht="15.0">
      <c r="A13" s="172" t="inlineStr">
        <is>
          <t>2120201</t>
        </is>
      </c>
      <c r="B13" s="174"/>
      <c r="C13" s="174"/>
      <c r="D13" s="30" t="inlineStr">
        <is>
          <t>城乡社区规划与管理</t>
        </is>
      </c>
      <c r="E13" s="24" t="n">
        <v>0.0</v>
      </c>
      <c r="F13" s="24" t="n">
        <v>0.0</v>
      </c>
      <c r="G13" s="24" t="n">
        <v>0.0</v>
      </c>
      <c r="H13" s="24" t="n">
        <v>534912.0</v>
      </c>
      <c r="I13" s="24" t="n">
        <v>0.0</v>
      </c>
      <c r="J13" s="24" t="n">
        <v>534912.0</v>
      </c>
      <c r="K13" s="24" t="n">
        <v>534912.0</v>
      </c>
      <c r="L13" s="24" t="n">
        <v>0.0</v>
      </c>
      <c r="M13" s="24" t="n">
        <v>0.0</v>
      </c>
      <c r="N13" s="24" t="n">
        <v>0.0</v>
      </c>
      <c r="O13" s="24" t="n">
        <v>534912.0</v>
      </c>
      <c r="P13" s="24" t="n">
        <v>0.0</v>
      </c>
      <c r="Q13" s="24" t="n">
        <v>0.0</v>
      </c>
      <c r="R13" s="24" t="n">
        <v>0.0</v>
      </c>
      <c r="S13" s="24" t="n">
        <v>0.0</v>
      </c>
      <c r="T13" s="26" t="n">
        <v>0.0</v>
      </c>
    </row>
    <row r="14" customHeight="true" ht="15.0">
      <c r="A14" s="172" t="inlineStr">
        <is>
          <t>2120601</t>
        </is>
      </c>
      <c r="B14" s="174"/>
      <c r="C14" s="174"/>
      <c r="D14" s="30" t="inlineStr">
        <is>
          <t>建设市场管理与监督</t>
        </is>
      </c>
      <c r="E14" s="24" t="n">
        <v>0.0</v>
      </c>
      <c r="F14" s="24" t="n">
        <v>0.0</v>
      </c>
      <c r="G14" s="24" t="n">
        <v>0.0</v>
      </c>
      <c r="H14" s="24" t="n">
        <v>23755.0</v>
      </c>
      <c r="I14" s="24" t="n">
        <v>0.0</v>
      </c>
      <c r="J14" s="24" t="n">
        <v>23755.0</v>
      </c>
      <c r="K14" s="24" t="n">
        <v>23755.0</v>
      </c>
      <c r="L14" s="24" t="n">
        <v>0.0</v>
      </c>
      <c r="M14" s="24" t="n">
        <v>0.0</v>
      </c>
      <c r="N14" s="24" t="n">
        <v>0.0</v>
      </c>
      <c r="O14" s="24" t="n">
        <v>23755.0</v>
      </c>
      <c r="P14" s="24" t="n">
        <v>0.0</v>
      </c>
      <c r="Q14" s="24" t="n">
        <v>0.0</v>
      </c>
      <c r="R14" s="24" t="n">
        <v>0.0</v>
      </c>
      <c r="S14" s="24" t="n">
        <v>0.0</v>
      </c>
      <c r="T14" s="26" t="n">
        <v>0.0</v>
      </c>
    </row>
    <row r="15" customHeight="true" ht="15.0">
      <c r="A15" s="172" t="inlineStr">
        <is>
          <t>2210105</t>
        </is>
      </c>
      <c r="B15" s="174"/>
      <c r="C15" s="174"/>
      <c r="D15" s="30" t="inlineStr">
        <is>
          <t>农村危房改造</t>
        </is>
      </c>
      <c r="E15" s="24" t="n">
        <v>0.0</v>
      </c>
      <c r="F15" s="24" t="n">
        <v>0.0</v>
      </c>
      <c r="G15" s="24" t="n">
        <v>0.0</v>
      </c>
      <c r="H15" s="24" t="n">
        <v>80000.0</v>
      </c>
      <c r="I15" s="24" t="n">
        <v>0.0</v>
      </c>
      <c r="J15" s="24" t="n">
        <v>80000.0</v>
      </c>
      <c r="K15" s="24" t="n">
        <v>80000.0</v>
      </c>
      <c r="L15" s="24" t="n">
        <v>0.0</v>
      </c>
      <c r="M15" s="24" t="n">
        <v>0.0</v>
      </c>
      <c r="N15" s="24" t="n">
        <v>0.0</v>
      </c>
      <c r="O15" s="24" t="n">
        <v>80000.0</v>
      </c>
      <c r="P15" s="24" t="n">
        <v>0.0</v>
      </c>
      <c r="Q15" s="24" t="n">
        <v>0.0</v>
      </c>
      <c r="R15" s="24" t="n">
        <v>0.0</v>
      </c>
      <c r="S15" s="24" t="n">
        <v>0.0</v>
      </c>
      <c r="T15" s="26" t="n">
        <v>0.0</v>
      </c>
    </row>
    <row r="16" customHeight="true" ht="15.0">
      <c r="A16" s="172" t="inlineStr">
        <is>
          <t>2210199</t>
        </is>
      </c>
      <c r="B16" s="174"/>
      <c r="C16" s="174"/>
      <c r="D16" s="30" t="inlineStr">
        <is>
          <t>其他保障性安居工程支出</t>
        </is>
      </c>
      <c r="E16" s="24" t="n">
        <v>0.0</v>
      </c>
      <c r="F16" s="24" t="n">
        <v>0.0</v>
      </c>
      <c r="G16" s="24" t="n">
        <v>0.0</v>
      </c>
      <c r="H16" s="24" t="n">
        <v>8659.8</v>
      </c>
      <c r="I16" s="24" t="n">
        <v>0.0</v>
      </c>
      <c r="J16" s="24" t="n">
        <v>8659.8</v>
      </c>
      <c r="K16" s="24" t="n">
        <v>8659.8</v>
      </c>
      <c r="L16" s="24" t="n">
        <v>0.0</v>
      </c>
      <c r="M16" s="24" t="n">
        <v>0.0</v>
      </c>
      <c r="N16" s="24" t="n">
        <v>0.0</v>
      </c>
      <c r="O16" s="24" t="n">
        <v>8659.8</v>
      </c>
      <c r="P16" s="24" t="n">
        <v>0.0</v>
      </c>
      <c r="Q16" s="24" t="n">
        <v>0.0</v>
      </c>
      <c r="R16" s="24" t="n">
        <v>0.0</v>
      </c>
      <c r="S16" s="24" t="n">
        <v>0.0</v>
      </c>
      <c r="T16" s="26" t="n">
        <v>0.0</v>
      </c>
    </row>
    <row r="17" customHeight="true" ht="15.0">
      <c r="A17" s="172" t="inlineStr">
        <is>
          <t>2299999</t>
        </is>
      </c>
      <c r="B17" s="174"/>
      <c r="C17" s="174"/>
      <c r="D17" s="30" t="inlineStr">
        <is>
          <t>其他支出</t>
        </is>
      </c>
      <c r="E17" s="24" t="n">
        <f>'Z07 一般公共预算财政拨款收入支出决算表'!F17 + 'Z07 一般公共预算财政拨款收入支出决算表'!G17</f>
        <v>0.0</v>
      </c>
      <c r="F17" s="24" t="n">
        <v>0.0</v>
      </c>
      <c r="G17" s="24" t="n">
        <v>0.0</v>
      </c>
      <c r="H17" s="24" t="n">
        <f>'Z07 一般公共预算财政拨款收入支出决算表'!I17 + 'Z07 一般公共预算财政拨款收入支出决算表'!J17</f>
        <v>630286.3</v>
      </c>
      <c r="I17" s="24" t="n">
        <v>0.0</v>
      </c>
      <c r="J17" s="24" t="n">
        <v>630286.3</v>
      </c>
      <c r="K17" s="24" t="n">
        <f>'Z07 一般公共预算财政拨款收入支出决算表'!L17 + 'Z07 一般公共预算财政拨款收入支出决算表'!O17</f>
        <v>630286.3</v>
      </c>
      <c r="L17" s="24" t="n">
        <f>'Z07 一般公共预算财政拨款收入支出决算表'!M17 + 'Z07 一般公共预算财政拨款收入支出决算表'!N17</f>
        <v>0.0</v>
      </c>
      <c r="M17" s="24" t="n">
        <f>'Z07 一般公共预算财政拨款收入支出决算表'!M17</f>
        <v>0.0</v>
      </c>
      <c r="N17" s="24" t="n">
        <f>'Z07 一般公共预算财政拨款收入支出决算表'!N17</f>
        <v>0.0</v>
      </c>
      <c r="O17" s="24" t="n">
        <f>'Z07 一般公共预算财政拨款收入支出决算表'!O17</f>
        <v>630286.3</v>
      </c>
      <c r="P17" s="24" t="n">
        <f>'Z07 一般公共预算财政拨款收入支出决算表'!Q17 + 'Z07 一般公共预算财政拨款收入支出决算表'!R17</f>
        <v>0.0</v>
      </c>
      <c r="Q17" s="24" t="n">
        <f>'Z07 一般公共预算财政拨款收入支出决算表'!F17 + 'Z07 一般公共预算财政拨款收入支出决算表'!I17 - 'Z07 一般公共预算财政拨款收入支出决算表'!L17</f>
        <v>0.0</v>
      </c>
      <c r="R17" s="24" t="n">
        <f>'Z07 一般公共预算财政拨款收入支出决算表'!S17 + 'Z07 一般公共预算财政拨款收入支出决算表'!T17</f>
        <v>0.0</v>
      </c>
      <c r="S17" s="24" t="n">
        <v>0.0</v>
      </c>
      <c r="T17" s="26" t="n">
        <v>0.0</v>
      </c>
    </row>
  </sheetData>
  <mergeCells count="3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4.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6647104.07</v>
      </c>
      <c r="F6" s="24" t="n">
        <f>SUM('Z08 一般公共预算财政拨款支出决算明细表'!F7)</f>
        <v>1669146.0</v>
      </c>
      <c r="G6" s="24" t="n">
        <f>SUM('Z08 一般公共预算财政拨款支出决算明细表'!G7)</f>
        <v>679193.0</v>
      </c>
      <c r="H6" s="24" t="n">
        <f>SUM('Z08 一般公共预算财政拨款支出决算明细表'!H7)</f>
        <v>465043.0</v>
      </c>
      <c r="I6" s="24" t="n">
        <f>SUM('Z08 一般公共预算财政拨款支出决算明细表'!I7)</f>
        <v>0.0</v>
      </c>
      <c r="J6" s="24" t="n">
        <f>SUM('Z08 一般公共预算财政拨款支出决算明细表'!J7)</f>
        <v>0.0</v>
      </c>
      <c r="K6" s="24" t="n">
        <f>SUM('Z08 一般公共预算财政拨款支出决算明细表'!K7)</f>
        <v>524910.0</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4897958.07</v>
      </c>
      <c r="U6" s="24" t="n">
        <f>SUM('Z08 一般公共预算财政拨款支出决算明细表'!U7)</f>
        <v>129716.0</v>
      </c>
      <c r="V6" s="24" t="n">
        <f>SUM('Z08 一般公共预算财政拨款支出决算明细表'!V7)</f>
        <v>244116.0</v>
      </c>
      <c r="W6" s="24" t="n">
        <f>SUM('Z08 一般公共预算财政拨款支出决算明细表'!W7)</f>
        <v>0.0</v>
      </c>
      <c r="X6" s="24" t="n">
        <f>SUM('Z08 一般公共预算财政拨款支出决算明细表'!X7)</f>
        <v>0.0</v>
      </c>
      <c r="Y6" s="24" t="n">
        <f>SUM('Z08 一般公共预算财政拨款支出决算明细表'!Y7)</f>
        <v>0.0</v>
      </c>
      <c r="Z6" s="24" t="n">
        <f>SUM('Z08 一般公共预算财政拨款支出决算明细表'!Z7)</f>
        <v>0.0</v>
      </c>
      <c r="AA6" s="24" t="n">
        <f>SUM('Z08 一般公共预算财政拨款支出决算明细表'!AA7)</f>
        <v>4894.13</v>
      </c>
      <c r="AB6" s="24" t="n">
        <f>SUM('Z08 一般公共预算财政拨款支出决算明细表'!AB7)</f>
        <v>0.0</v>
      </c>
      <c r="AC6" s="24" t="n">
        <f>SUM('Z08 一般公共预算财政拨款支出决算明细表'!AC7)</f>
        <v>0.0</v>
      </c>
      <c r="AD6" s="24" t="n">
        <f>SUM('Z08 一般公共预算财政拨款支出决算明细表'!AD7)</f>
        <v>37035.0</v>
      </c>
      <c r="AE6" s="24" t="n">
        <f>SUM('Z08 一般公共预算财政拨款支出决算明细表'!AE7)</f>
        <v>0.0</v>
      </c>
      <c r="AF6" s="24" t="n">
        <f>SUM('Z08 一般公共预算财政拨款支出决算明细表'!AF7)</f>
        <v>0.0</v>
      </c>
      <c r="AG6" s="24" t="n">
        <f>SUM('Z08 一般公共预算财政拨款支出决算明细表'!AG7)</f>
        <v>0.0</v>
      </c>
      <c r="AH6" s="24" t="n">
        <f>SUM('Z08 一般公共预算财政拨款支出决算明细表'!AH7)</f>
        <v>0.0</v>
      </c>
      <c r="AI6" s="24" t="n">
        <f>SUM('Z08 一般公共预算财政拨款支出决算明细表'!AI7)</f>
        <v>0.0</v>
      </c>
      <c r="AJ6" s="24" t="n">
        <f>SUM('Z08 一般公共预算财政拨款支出决算明细表'!AJ7)</f>
        <v>0.0</v>
      </c>
      <c r="AK6" s="24" t="n">
        <f>SUM('Z08 一般公共预算财政拨款支出决算明细表'!AK7)</f>
        <v>0.0</v>
      </c>
      <c r="AL6" s="24" t="n">
        <f>SUM('Z08 一般公共预算财政拨款支出决算明细表'!AL7)</f>
        <v>0.0</v>
      </c>
      <c r="AM6" s="24" t="n">
        <f>SUM('Z08 一般公共预算财政拨款支出决算明细表'!AM7)</f>
        <v>0.0</v>
      </c>
      <c r="AN6" s="24" t="n">
        <f>SUM('Z08 一般公共预算财政拨款支出决算明细表'!AN7)</f>
        <v>19754.71</v>
      </c>
      <c r="AO6" s="24" t="n">
        <f>SUM('Z08 一般公共预算财政拨款支出决算明细表'!AO7)</f>
        <v>3925685.36</v>
      </c>
      <c r="AP6" s="24" t="n">
        <f>SUM('Z08 一般公共预算财政拨款支出决算明细表'!AP7)</f>
        <v>0.0</v>
      </c>
      <c r="AQ6" s="24" t="n">
        <f>SUM('Z08 一般公共预算财政拨款支出决算明细表'!AQ7)</f>
        <v>0.0</v>
      </c>
      <c r="AR6" s="24" t="n">
        <f>SUM('Z08 一般公共预算财政拨款支出决算明细表'!AR7)</f>
        <v>0.0</v>
      </c>
      <c r="AS6" s="24" t="n">
        <f>SUM('Z08 一般公共预算财政拨款支出决算明细表'!AS7)</f>
        <v>0.0</v>
      </c>
      <c r="AT6" s="24" t="n">
        <f>SUM('Z08 一般公共预算财政拨款支出决算明细表'!AT7)</f>
        <v>0.0</v>
      </c>
      <c r="AU6" s="24" t="n">
        <f>SUM('Z08 一般公共预算财政拨款支出决算明细表'!AU7)</f>
        <v>536756.87</v>
      </c>
      <c r="AV6" s="24" t="n">
        <f>SUM('Z08 一般公共预算财政拨款支出决算明细表'!AV7)</f>
        <v>80000.0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80000.0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0.0</v>
      </c>
      <c r="CB6" s="24" t="n">
        <f>SUM('Z08 一般公共预算财政拨款支出决算明细表'!CB7)</f>
        <v>0.0</v>
      </c>
      <c r="CC6" s="24" t="n">
        <f>SUM('Z08 一般公共预算财政拨款支出决算明细表'!CC7)</f>
        <v>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2010301</t>
        </is>
      </c>
      <c r="B7" s="174"/>
      <c r="C7" s="174"/>
      <c r="D7" s="30" t="inlineStr">
        <is>
          <t>行政运行</t>
        </is>
      </c>
      <c r="E7" s="24" t="n">
        <v>1722818.0</v>
      </c>
      <c r="F7" s="24" t="n">
        <v>1669146.0</v>
      </c>
      <c r="G7" s="24" t="n">
        <v>679193.0</v>
      </c>
      <c r="H7" s="24" t="n">
        <v>465043.0</v>
      </c>
      <c r="I7" s="24" t="n">
        <v>0.0</v>
      </c>
      <c r="J7" s="24" t="n">
        <v>0.0</v>
      </c>
      <c r="K7" s="24" t="n">
        <v>524910.0</v>
      </c>
      <c r="L7" s="24" t="n">
        <v>0.0</v>
      </c>
      <c r="M7" s="24" t="n">
        <v>0.0</v>
      </c>
      <c r="N7" s="24" t="n">
        <v>0.0</v>
      </c>
      <c r="O7" s="24" t="n">
        <v>0.0</v>
      </c>
      <c r="P7" s="24" t="n">
        <v>0.0</v>
      </c>
      <c r="Q7" s="24" t="n">
        <v>0.0</v>
      </c>
      <c r="R7" s="24" t="n">
        <v>0.0</v>
      </c>
      <c r="S7" s="24" t="n">
        <v>0.0</v>
      </c>
      <c r="T7" s="24" t="n">
        <v>53672.0</v>
      </c>
      <c r="U7" s="24" t="n">
        <v>19062.0</v>
      </c>
      <c r="V7" s="24" t="n">
        <v>20000.0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4650.0</v>
      </c>
      <c r="AP7" s="24" t="n">
        <v>0.0</v>
      </c>
      <c r="AQ7" s="24" t="n">
        <v>0.0</v>
      </c>
      <c r="AR7" s="24" t="n">
        <v>0.0</v>
      </c>
      <c r="AS7" s="24" t="n">
        <v>0.0</v>
      </c>
      <c r="AT7" s="24" t="n">
        <v>0.0</v>
      </c>
      <c r="AU7" s="24" t="n">
        <v>9960.0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2010399</t>
        </is>
      </c>
      <c r="B8" s="174"/>
      <c r="C8" s="174"/>
      <c r="D8" s="30" t="inlineStr">
        <is>
          <t>其他政府办公厅（室）及相关机构事务支出</t>
        </is>
      </c>
      <c r="E8" s="24" t="n">
        <v>1839914.76</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1839914.76</v>
      </c>
      <c r="U8" s="24" t="n">
        <v>36000.0</v>
      </c>
      <c r="V8" s="24" t="n">
        <v>185234.7</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1320640.06</v>
      </c>
      <c r="AP8" s="24" t="n">
        <v>0.0</v>
      </c>
      <c r="AQ8" s="24" t="n">
        <v>0.0</v>
      </c>
      <c r="AR8" s="24" t="n">
        <v>0.0</v>
      </c>
      <c r="AS8" s="24" t="n">
        <v>0.0</v>
      </c>
      <c r="AT8" s="24" t="n">
        <v>0.0</v>
      </c>
      <c r="AU8" s="24" t="n">
        <v>298040.0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2069999</t>
        </is>
      </c>
      <c r="B9" s="174"/>
      <c r="C9" s="174"/>
      <c r="D9" s="30" t="inlineStr">
        <is>
          <t>其他科学技术支出</t>
        </is>
      </c>
      <c r="E9" s="24" t="n">
        <v>63200.0</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63200.0</v>
      </c>
      <c r="U9" s="24" t="n">
        <v>0.0</v>
      </c>
      <c r="V9" s="24" t="n">
        <v>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63200.0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2120101</t>
        </is>
      </c>
      <c r="B10" s="174"/>
      <c r="C10" s="174"/>
      <c r="D10" s="30" t="inlineStr">
        <is>
          <t>行政运行</t>
        </is>
      </c>
      <c r="E10" s="24" t="n">
        <v>143469.51</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143469.51</v>
      </c>
      <c r="U10" s="24" t="n">
        <v>48684.0</v>
      </c>
      <c r="V10" s="24" t="n">
        <v>8784.8</v>
      </c>
      <c r="W10" s="24" t="n">
        <v>0.0</v>
      </c>
      <c r="X10" s="24" t="n">
        <v>0.0</v>
      </c>
      <c r="Y10" s="24" t="n">
        <v>0.0</v>
      </c>
      <c r="Z10" s="24" t="n">
        <v>0.0</v>
      </c>
      <c r="AA10" s="24" t="n">
        <v>4894.13</v>
      </c>
      <c r="AB10" s="24" t="n">
        <v>0.0</v>
      </c>
      <c r="AC10" s="24" t="n">
        <v>0.0</v>
      </c>
      <c r="AD10" s="24" t="n">
        <v>32467.0</v>
      </c>
      <c r="AE10" s="24" t="n">
        <v>0.0</v>
      </c>
      <c r="AF10" s="24" t="n">
        <v>0.0</v>
      </c>
      <c r="AG10" s="24" t="n">
        <v>0.0</v>
      </c>
      <c r="AH10" s="24" t="n">
        <v>0.0</v>
      </c>
      <c r="AI10" s="24" t="n">
        <v>0.0</v>
      </c>
      <c r="AJ10" s="24" t="n">
        <v>0.0</v>
      </c>
      <c r="AK10" s="24" t="n">
        <v>0.0</v>
      </c>
      <c r="AL10" s="24" t="n">
        <v>0.0</v>
      </c>
      <c r="AM10" s="24" t="n">
        <v>0.0</v>
      </c>
      <c r="AN10" s="24" t="n">
        <v>19754.71</v>
      </c>
      <c r="AO10" s="24" t="n">
        <v>0.0</v>
      </c>
      <c r="AP10" s="24" t="n">
        <v>0.0</v>
      </c>
      <c r="AQ10" s="24" t="n">
        <v>0.0</v>
      </c>
      <c r="AR10" s="24" t="n">
        <v>0.0</v>
      </c>
      <c r="AS10" s="24" t="n">
        <v>0.0</v>
      </c>
      <c r="AT10" s="24" t="n">
        <v>0.0</v>
      </c>
      <c r="AU10" s="24" t="n">
        <v>28884.87</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2120106</t>
        </is>
      </c>
      <c r="B11" s="174"/>
      <c r="C11" s="174"/>
      <c r="D11" s="30" t="inlineStr">
        <is>
          <t>工程建设管理</t>
        </is>
      </c>
      <c r="E11" s="24" t="n">
        <v>1587109.0</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1587109.0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1586109.0</v>
      </c>
      <c r="AP11" s="24" t="n">
        <v>0.0</v>
      </c>
      <c r="AQ11" s="24" t="n">
        <v>0.0</v>
      </c>
      <c r="AR11" s="24" t="n">
        <v>0.0</v>
      </c>
      <c r="AS11" s="24" t="n">
        <v>0.0</v>
      </c>
      <c r="AT11" s="24" t="n">
        <v>0.0</v>
      </c>
      <c r="AU11" s="24" t="n">
        <v>1000.0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2120199</t>
        </is>
      </c>
      <c r="B12" s="174"/>
      <c r="C12" s="174"/>
      <c r="D12" s="30" t="inlineStr">
        <is>
          <t>其他城乡社区管理事务支出</t>
        </is>
      </c>
      <c r="E12" s="24" t="n">
        <v>12979.7</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12979.7</v>
      </c>
      <c r="U12" s="24" t="n">
        <v>0.0</v>
      </c>
      <c r="V12" s="24" t="n">
        <v>12439.7</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540.0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2120201</t>
        </is>
      </c>
      <c r="B13" s="174"/>
      <c r="C13" s="174"/>
      <c r="D13" s="30" t="inlineStr">
        <is>
          <t>城乡社区规划与管理</t>
        </is>
      </c>
      <c r="E13" s="24" t="n">
        <v>534912.0</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534912.0</v>
      </c>
      <c r="U13" s="24" t="n">
        <v>13800.0</v>
      </c>
      <c r="V13" s="24" t="n">
        <v>0.0</v>
      </c>
      <c r="W13" s="24" t="n">
        <v>0.0</v>
      </c>
      <c r="X13" s="24" t="n">
        <v>0.0</v>
      </c>
      <c r="Y13" s="24" t="n">
        <v>0.0</v>
      </c>
      <c r="Z13" s="24" t="n">
        <v>0.0</v>
      </c>
      <c r="AA13" s="24" t="n">
        <v>0.0</v>
      </c>
      <c r="AB13" s="24" t="n">
        <v>0.0</v>
      </c>
      <c r="AC13" s="24" t="n">
        <v>0.0</v>
      </c>
      <c r="AD13" s="24" t="n">
        <v>1980.0</v>
      </c>
      <c r="AE13" s="24" t="n">
        <v>0.0</v>
      </c>
      <c r="AF13" s="24" t="n">
        <v>0.0</v>
      </c>
      <c r="AG13" s="24" t="n">
        <v>0.0</v>
      </c>
      <c r="AH13" s="24" t="n">
        <v>0.0</v>
      </c>
      <c r="AI13" s="24" t="n">
        <v>0.0</v>
      </c>
      <c r="AJ13" s="24" t="n">
        <v>0.0</v>
      </c>
      <c r="AK13" s="24" t="n">
        <v>0.0</v>
      </c>
      <c r="AL13" s="24" t="n">
        <v>0.0</v>
      </c>
      <c r="AM13" s="24" t="n">
        <v>0.0</v>
      </c>
      <c r="AN13" s="24" t="n">
        <v>0.0</v>
      </c>
      <c r="AO13" s="24" t="n">
        <v>400000.0</v>
      </c>
      <c r="AP13" s="24" t="n">
        <v>0.0</v>
      </c>
      <c r="AQ13" s="24" t="n">
        <v>0.0</v>
      </c>
      <c r="AR13" s="24" t="n">
        <v>0.0</v>
      </c>
      <c r="AS13" s="24" t="n">
        <v>0.0</v>
      </c>
      <c r="AT13" s="24" t="n">
        <v>0.0</v>
      </c>
      <c r="AU13" s="24" t="n">
        <v>119132.0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2120601</t>
        </is>
      </c>
      <c r="B14" s="174"/>
      <c r="C14" s="174"/>
      <c r="D14" s="30" t="inlineStr">
        <is>
          <t>建设市场管理与监督</t>
        </is>
      </c>
      <c r="E14" s="24" t="n">
        <v>23755.0</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23755.0</v>
      </c>
      <c r="U14" s="24" t="n">
        <v>12170.0</v>
      </c>
      <c r="V14" s="24" t="n">
        <v>11585.0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2210105</t>
        </is>
      </c>
      <c r="B15" s="174"/>
      <c r="C15" s="174"/>
      <c r="D15" s="30" t="inlineStr">
        <is>
          <t>农村危房改造</t>
        </is>
      </c>
      <c r="E15" s="24" t="n">
        <v>80000.0</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4" t="n">
        <v>80000.0</v>
      </c>
      <c r="AW15" s="24" t="n">
        <v>0.0</v>
      </c>
      <c r="AX15" s="24" t="n">
        <v>0.0</v>
      </c>
      <c r="AY15" s="24" t="n">
        <v>0.0</v>
      </c>
      <c r="AZ15" s="24" t="n">
        <v>0.0</v>
      </c>
      <c r="BA15" s="24" t="n">
        <v>80000.0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2210199</t>
        </is>
      </c>
      <c r="B16" s="174"/>
      <c r="C16" s="174"/>
      <c r="D16" s="30" t="inlineStr">
        <is>
          <t>其他保障性安居工程支出</t>
        </is>
      </c>
      <c r="E16" s="24" t="n">
        <v>8659.8</v>
      </c>
      <c r="F16" s="24" t="n">
        <v>0.0</v>
      </c>
      <c r="G16" s="24" t="n">
        <v>0.0</v>
      </c>
      <c r="H16" s="24" t="n">
        <v>0.0</v>
      </c>
      <c r="I16" s="24" t="n">
        <v>0.0</v>
      </c>
      <c r="J16" s="24" t="n">
        <v>0.0</v>
      </c>
      <c r="K16" s="24" t="n">
        <v>0.0</v>
      </c>
      <c r="L16" s="24" t="n">
        <v>0.0</v>
      </c>
      <c r="M16" s="24" t="n">
        <v>0.0</v>
      </c>
      <c r="N16" s="24" t="n">
        <v>0.0</v>
      </c>
      <c r="O16" s="24" t="n">
        <v>0.0</v>
      </c>
      <c r="P16" s="24" t="n">
        <v>0.0</v>
      </c>
      <c r="Q16" s="24" t="n">
        <v>0.0</v>
      </c>
      <c r="R16" s="24" t="n">
        <v>0.0</v>
      </c>
      <c r="S16" s="24" t="n">
        <v>0.0</v>
      </c>
      <c r="T16" s="24" t="n">
        <v>8659.8</v>
      </c>
      <c r="U16" s="24" t="n">
        <v>0.0</v>
      </c>
      <c r="V16" s="24" t="n">
        <v>6071.8</v>
      </c>
      <c r="W16" s="24" t="n">
        <v>0.0</v>
      </c>
      <c r="X16" s="24" t="n">
        <v>0.0</v>
      </c>
      <c r="Y16" s="24" t="n">
        <v>0.0</v>
      </c>
      <c r="Z16" s="24" t="n">
        <v>0.0</v>
      </c>
      <c r="AA16" s="24" t="n">
        <v>0.0</v>
      </c>
      <c r="AB16" s="24" t="n">
        <v>0.0</v>
      </c>
      <c r="AC16" s="24" t="n">
        <v>0.0</v>
      </c>
      <c r="AD16" s="24" t="n">
        <v>2588.0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2299999</t>
        </is>
      </c>
      <c r="B17" s="174"/>
      <c r="C17" s="174"/>
      <c r="D17" s="30" t="inlineStr">
        <is>
          <t>其他支出</t>
        </is>
      </c>
      <c r="E17" s="24" t="n">
        <f>'Z08 一般公共预算财政拨款支出决算明细表'!F17 + 'Z08 一般公共预算财政拨款支出决算明细表'!T17 + 'Z08 一般公共预算财政拨款支出决算明细表'!AV17 + 'Z08 一般公共预算财政拨款支出决算明细表'!BI17 + 'Z08 一般公共预算财政拨款支出决算明细表'!BN17 + 'Z08 一般公共预算财政拨款支出决算明细表'!CA17 + 'Z08 一般公共预算财政拨款支出决算明细表'!CR17 + 'Z08 一般公共预算财政拨款支出决算明细表'!CU17 + 'Z08 一般公共预算财政拨款支出决算明细表'!DA17 + 'Z08 一般公共预算财政拨款支出决算明细表'!DE17</f>
        <v>630286.3</v>
      </c>
      <c r="F17" s="24" t="n">
        <f>'Z08 一般公共预算财政拨款支出决算明细表'!F17</f>
        <v>0.0</v>
      </c>
      <c r="G17" s="24" t="n">
        <f>'Z08 一般公共预算财政拨款支出决算明细表'!G17</f>
        <v>0.0</v>
      </c>
      <c r="H17" s="24" t="n">
        <f>'Z08 一般公共预算财政拨款支出决算明细表'!H17</f>
        <v>0.0</v>
      </c>
      <c r="I17" s="24" t="n">
        <f>'Z08 一般公共预算财政拨款支出决算明细表'!I17</f>
        <v>0.0</v>
      </c>
      <c r="J17" s="24" t="n">
        <f>'Z08 一般公共预算财政拨款支出决算明细表'!J17</f>
        <v>0.0</v>
      </c>
      <c r="K17" s="24" t="n">
        <f>'Z08 一般公共预算财政拨款支出决算明细表'!K17</f>
        <v>0.0</v>
      </c>
      <c r="L17" s="24" t="n">
        <f>'Z08 一般公共预算财政拨款支出决算明细表'!L17</f>
        <v>0.0</v>
      </c>
      <c r="M17" s="24" t="n">
        <f>'Z08 一般公共预算财政拨款支出决算明细表'!M17</f>
        <v>0.0</v>
      </c>
      <c r="N17" s="24" t="n">
        <f>'Z08 一般公共预算财政拨款支出决算明细表'!N17</f>
        <v>0.0</v>
      </c>
      <c r="O17" s="24" t="n">
        <f>'Z08 一般公共预算财政拨款支出决算明细表'!O17</f>
        <v>0.0</v>
      </c>
      <c r="P17" s="24" t="n">
        <f>'Z08 一般公共预算财政拨款支出决算明细表'!P17</f>
        <v>0.0</v>
      </c>
      <c r="Q17" s="24" t="n">
        <f>'Z08 一般公共预算财政拨款支出决算明细表'!Q17</f>
        <v>0.0</v>
      </c>
      <c r="R17" s="24" t="n">
        <f>'Z08 一般公共预算财政拨款支出决算明细表'!R17</f>
        <v>0.0</v>
      </c>
      <c r="S17" s="24" t="n">
        <f>'Z08 一般公共预算财政拨款支出决算明细表'!S17</f>
        <v>0.0</v>
      </c>
      <c r="T17" s="24" t="n">
        <f>'Z08 一般公共预算财政拨款支出决算明细表'!T17</f>
        <v>630286.3</v>
      </c>
      <c r="U17" s="24" t="n">
        <f>'Z08 一般公共预算财政拨款支出决算明细表'!U17</f>
        <v>0.0</v>
      </c>
      <c r="V17" s="24" t="n">
        <f>'Z08 一般公共预算财政拨款支出决算明细表'!V17</f>
        <v>0.0</v>
      </c>
      <c r="W17" s="24" t="n">
        <f>'Z08 一般公共预算财政拨款支出决算明细表'!W17</f>
        <v>0.0</v>
      </c>
      <c r="X17" s="24" t="n">
        <f>'Z08 一般公共预算财政拨款支出决算明细表'!X17</f>
        <v>0.0</v>
      </c>
      <c r="Y17" s="24" t="n">
        <f>'Z08 一般公共预算财政拨款支出决算明细表'!Y17</f>
        <v>0.0</v>
      </c>
      <c r="Z17" s="24" t="n">
        <f>'Z08 一般公共预算财政拨款支出决算明细表'!Z17</f>
        <v>0.0</v>
      </c>
      <c r="AA17" s="24" t="n">
        <f>'Z08 一般公共预算财政拨款支出决算明细表'!AA17</f>
        <v>0.0</v>
      </c>
      <c r="AB17" s="24" t="n">
        <f>'Z08 一般公共预算财政拨款支出决算明细表'!AB17</f>
        <v>0.0</v>
      </c>
      <c r="AC17" s="24" t="n">
        <f>'Z08 一般公共预算财政拨款支出决算明细表'!AC17</f>
        <v>0.0</v>
      </c>
      <c r="AD17" s="24" t="n">
        <f>'Z08 一般公共预算财政拨款支出决算明细表'!AD17</f>
        <v>0.0</v>
      </c>
      <c r="AE17" s="24" t="n">
        <f>'Z08 一般公共预算财政拨款支出决算明细表'!AE17</f>
        <v>0.0</v>
      </c>
      <c r="AF17" s="24" t="n">
        <f>'Z08 一般公共预算财政拨款支出决算明细表'!AF17</f>
        <v>0.0</v>
      </c>
      <c r="AG17" s="24" t="n">
        <f>'Z08 一般公共预算财政拨款支出决算明细表'!AG17</f>
        <v>0.0</v>
      </c>
      <c r="AH17" s="24" t="n">
        <f>'Z08 一般公共预算财政拨款支出决算明细表'!AH17</f>
        <v>0.0</v>
      </c>
      <c r="AI17" s="24" t="n">
        <f>'Z08 一般公共预算财政拨款支出决算明细表'!AI17</f>
        <v>0.0</v>
      </c>
      <c r="AJ17" s="24" t="n">
        <f>'Z08 一般公共预算财政拨款支出决算明细表'!AJ17</f>
        <v>0.0</v>
      </c>
      <c r="AK17" s="24" t="n">
        <f>'Z08 一般公共预算财政拨款支出决算明细表'!AK17</f>
        <v>0.0</v>
      </c>
      <c r="AL17" s="24" t="n">
        <f>'Z08 一般公共预算财政拨款支出决算明细表'!AL17</f>
        <v>0.0</v>
      </c>
      <c r="AM17" s="24" t="n">
        <f>'Z08 一般公共预算财政拨款支出决算明细表'!AM17</f>
        <v>0.0</v>
      </c>
      <c r="AN17" s="24" t="n">
        <f>'Z08 一般公共预算财政拨款支出决算明细表'!AN17</f>
        <v>0.0</v>
      </c>
      <c r="AO17" s="24" t="n">
        <f>'Z08 一般公共预算财政拨款支出决算明细表'!AO17</f>
        <v>614286.3</v>
      </c>
      <c r="AP17" s="24" t="n">
        <f>'Z08 一般公共预算财政拨款支出决算明细表'!AP17</f>
        <v>0.0</v>
      </c>
      <c r="AQ17" s="24" t="n">
        <f>'Z08 一般公共预算财政拨款支出决算明细表'!AQ17</f>
        <v>0.0</v>
      </c>
      <c r="AR17" s="24" t="n">
        <f>'Z08 一般公共预算财政拨款支出决算明细表'!AR17</f>
        <v>0.0</v>
      </c>
      <c r="AS17" s="24" t="n">
        <f>'Z08 一般公共预算财政拨款支出决算明细表'!AS17</f>
        <v>0.0</v>
      </c>
      <c r="AT17" s="24" t="n">
        <f>'Z08 一般公共预算财政拨款支出决算明细表'!AT17</f>
        <v>0.0</v>
      </c>
      <c r="AU17" s="24" t="n">
        <f>'Z08 一般公共预算财政拨款支出决算明细表'!AU17</f>
        <v>16000.0</v>
      </c>
      <c r="AV17" s="24" t="n">
        <f>('Z08 一般公共预算财政拨款支出决算明细表'!AW17+'Z08 一般公共预算财政拨款支出决算明细表'!AX17+'Z08 一般公共预算财政拨款支出决算明细表'!AY17+'Z08 一般公共预算财政拨款支出决算明细表'!AZ17+'Z08 一般公共预算财政拨款支出决算明细表'!BA17+'Z08 一般公共预算财政拨款支出决算明细表'!BB17+'Z08 一般公共预算财政拨款支出决算明细表'!BC17+'Z08 一般公共预算财政拨款支出决算明细表'!BD17+'Z08 一般公共预算财政拨款支出决算明细表'!BE17+'Z08 一般公共预算财政拨款支出决算明细表'!BF17+'Z08 一般公共预算财政拨款支出决算明细表'!BG17+'Z08 一般公共预算财政拨款支出决算明细表'!BH17)</f>
        <v>0.0</v>
      </c>
      <c r="AW17" s="24" t="n">
        <f>'Z08 一般公共预算财政拨款支出决算明细表'!AW17</f>
        <v>0.0</v>
      </c>
      <c r="AX17" s="24" t="n">
        <f>'Z08 一般公共预算财政拨款支出决算明细表'!AX17</f>
        <v>0.0</v>
      </c>
      <c r="AY17" s="24" t="n">
        <f>'Z08 一般公共预算财政拨款支出决算明细表'!AY17</f>
        <v>0.0</v>
      </c>
      <c r="AZ17" s="24" t="n">
        <f>'Z08 一般公共预算财政拨款支出决算明细表'!AZ17</f>
        <v>0.0</v>
      </c>
      <c r="BA17" s="24" t="n">
        <f>'Z08 一般公共预算财政拨款支出决算明细表'!BA17</f>
        <v>0.0</v>
      </c>
      <c r="BB17" s="24" t="n">
        <f>'Z08 一般公共预算财政拨款支出决算明细表'!BB17</f>
        <v>0.0</v>
      </c>
      <c r="BC17" s="24" t="n">
        <f>'Z08 一般公共预算财政拨款支出决算明细表'!BC17</f>
        <v>0.0</v>
      </c>
      <c r="BD17" s="24" t="n">
        <f>'Z08 一般公共预算财政拨款支出决算明细表'!BD17</f>
        <v>0.0</v>
      </c>
      <c r="BE17" s="24" t="n">
        <f>'Z08 一般公共预算财政拨款支出决算明细表'!BE17</f>
        <v>0.0</v>
      </c>
      <c r="BF17" s="24" t="n">
        <f>'Z08 一般公共预算财政拨款支出决算明细表'!BF17</f>
        <v>0.0</v>
      </c>
      <c r="BG17" s="24" t="n">
        <f>'Z08 一般公共预算财政拨款支出决算明细表'!BG17</f>
        <v>0.0</v>
      </c>
      <c r="BH17" s="24" t="n">
        <f>'Z08 一般公共预算财政拨款支出决算明细表'!BH17</f>
        <v>0.0</v>
      </c>
      <c r="BI17" s="24" t="n">
        <f>('Z08 一般公共预算财政拨款支出决算明细表'!BJ17+'Z08 一般公共预算财政拨款支出决算明细表'!BK17+'Z08 一般公共预算财政拨款支出决算明细表'!BL17+'Z08 一般公共预算财政拨款支出决算明细表'!BM17)</f>
        <v>0.0</v>
      </c>
      <c r="BJ17" s="24" t="n">
        <f>'Z08 一般公共预算财政拨款支出决算明细表'!BJ17</f>
        <v>0.0</v>
      </c>
      <c r="BK17" s="24" t="n">
        <f>'Z08 一般公共预算财政拨款支出决算明细表'!BK17</f>
        <v>0.0</v>
      </c>
      <c r="BL17" s="24" t="n">
        <f>'Z08 一般公共预算财政拨款支出决算明细表'!BL17</f>
        <v>0.0</v>
      </c>
      <c r="BM17" s="24" t="n">
        <f>'Z08 一般公共预算财政拨款支出决算明细表'!BM17</f>
        <v>0.0</v>
      </c>
      <c r="BN17" s="24" t="n">
        <f>'Z08 一般公共预算财政拨款支出决算明细表'!BN17</f>
        <v>0.0</v>
      </c>
      <c r="BO17" s="24" t="n">
        <f>'Z08 一般公共预算财政拨款支出决算明细表'!BO17</f>
        <v>0.0</v>
      </c>
      <c r="BP17" s="24" t="n">
        <f>'Z08 一般公共预算财政拨款支出决算明细表'!BP17</f>
        <v>0.0</v>
      </c>
      <c r="BQ17" s="24" t="n">
        <f>'Z08 一般公共预算财政拨款支出决算明细表'!BQ17</f>
        <v>0.0</v>
      </c>
      <c r="BR17" s="24" t="n">
        <f>'Z08 一般公共预算财政拨款支出决算明细表'!BR17</f>
        <v>0.0</v>
      </c>
      <c r="BS17" s="24" t="n">
        <f>'Z08 一般公共预算财政拨款支出决算明细表'!BS17</f>
        <v>0.0</v>
      </c>
      <c r="BT17" s="24" t="n">
        <f>'Z08 一般公共预算财政拨款支出决算明细表'!BT17</f>
        <v>0.0</v>
      </c>
      <c r="BU17" s="24" t="n">
        <f>'Z08 一般公共预算财政拨款支出决算明细表'!BU17</f>
        <v>0.0</v>
      </c>
      <c r="BV17" s="24" t="n">
        <f>'Z08 一般公共预算财政拨款支出决算明细表'!BV17</f>
        <v>0.0</v>
      </c>
      <c r="BW17" s="24" t="n">
        <f>'Z08 一般公共预算财政拨款支出决算明细表'!BW17</f>
        <v>0.0</v>
      </c>
      <c r="BX17" s="24" t="n">
        <f>'Z08 一般公共预算财政拨款支出决算明细表'!BX17</f>
        <v>0.0</v>
      </c>
      <c r="BY17" s="24" t="n">
        <f>'Z08 一般公共预算财政拨款支出决算明细表'!BY17</f>
        <v>0.0</v>
      </c>
      <c r="BZ17" s="24" t="n">
        <f>'Z08 一般公共预算财政拨款支出决算明细表'!BZ17</f>
        <v>0.0</v>
      </c>
      <c r="CA17" s="24" t="n">
        <f>'Z08 一般公共预算财政拨款支出决算明细表'!CA17</f>
        <v>0.0</v>
      </c>
      <c r="CB17" s="24" t="n">
        <f>'Z08 一般公共预算财政拨款支出决算明细表'!CB17</f>
        <v>0.0</v>
      </c>
      <c r="CC17" s="24" t="n">
        <f>'Z08 一般公共预算财政拨款支出决算明细表'!CC17</f>
        <v>0.0</v>
      </c>
      <c r="CD17" s="24" t="n">
        <f>'Z08 一般公共预算财政拨款支出决算明细表'!CD17</f>
        <v>0.0</v>
      </c>
      <c r="CE17" s="24" t="n">
        <f>'Z08 一般公共预算财政拨款支出决算明细表'!CE17</f>
        <v>0.0</v>
      </c>
      <c r="CF17" s="24" t="n">
        <f>'Z08 一般公共预算财政拨款支出决算明细表'!CF17</f>
        <v>0.0</v>
      </c>
      <c r="CG17" s="24" t="n">
        <f>'Z08 一般公共预算财政拨款支出决算明细表'!CG17</f>
        <v>0.0</v>
      </c>
      <c r="CH17" s="24" t="n">
        <f>'Z08 一般公共预算财政拨款支出决算明细表'!CH17</f>
        <v>0.0</v>
      </c>
      <c r="CI17" s="24" t="n">
        <f>'Z08 一般公共预算财政拨款支出决算明细表'!CI17</f>
        <v>0.0</v>
      </c>
      <c r="CJ17" s="24" t="n">
        <f>'Z08 一般公共预算财政拨款支出决算明细表'!CJ17</f>
        <v>0.0</v>
      </c>
      <c r="CK17" s="24" t="n">
        <f>'Z08 一般公共预算财政拨款支出决算明细表'!CK17</f>
        <v>0.0</v>
      </c>
      <c r="CL17" s="24" t="n">
        <f>'Z08 一般公共预算财政拨款支出决算明细表'!CL17</f>
        <v>0.0</v>
      </c>
      <c r="CM17" s="24" t="n">
        <f>'Z08 一般公共预算财政拨款支出决算明细表'!CM17</f>
        <v>0.0</v>
      </c>
      <c r="CN17" s="24" t="n">
        <f>'Z08 一般公共预算财政拨款支出决算明细表'!CN17</f>
        <v>0.0</v>
      </c>
      <c r="CO17" s="24" t="n">
        <f>'Z08 一般公共预算财政拨款支出决算明细表'!CO17</f>
        <v>0.0</v>
      </c>
      <c r="CP17" s="24" t="n">
        <f>'Z08 一般公共预算财政拨款支出决算明细表'!CP17</f>
        <v>0.0</v>
      </c>
      <c r="CQ17" s="24" t="n">
        <f>'Z08 一般公共预算财政拨款支出决算明细表'!CQ17</f>
        <v>0.0</v>
      </c>
      <c r="CR17" s="24" t="n">
        <f>'Z08 一般公共预算财政拨款支出决算明细表'!CS17 + 'Z08 一般公共预算财政拨款支出决算明细表'!CT17</f>
        <v>0.0</v>
      </c>
      <c r="CS17" s="24" t="n">
        <f>'Z08 一般公共预算财政拨款支出决算明细表'!CS17</f>
        <v>0.0</v>
      </c>
      <c r="CT17" s="24" t="n">
        <f>'Z08 一般公共预算财政拨款支出决算明细表'!CT17</f>
        <v>0.0</v>
      </c>
      <c r="CU17" s="24" t="n">
        <f>'Z08 一般公共预算财政拨款支出决算明细表'!CU17</f>
        <v>0.0</v>
      </c>
      <c r="CV17" s="24" t="n">
        <f>'Z08 一般公共预算财政拨款支出决算明细表'!CV17</f>
        <v>0.0</v>
      </c>
      <c r="CW17" s="24" t="n">
        <f>'Z08 一般公共预算财政拨款支出决算明细表'!CW17</f>
        <v>0.0</v>
      </c>
      <c r="CX17" s="24" t="n">
        <f>'Z08 一般公共预算财政拨款支出决算明细表'!CX17</f>
        <v>0.0</v>
      </c>
      <c r="CY17" s="24" t="n">
        <f>'Z08 一般公共预算财政拨款支出决算明细表'!CY17</f>
        <v>0.0</v>
      </c>
      <c r="CZ17" s="24" t="n">
        <f>'Z08 一般公共预算财政拨款支出决算明细表'!CZ17</f>
        <v>0.0</v>
      </c>
      <c r="DA17" s="24" t="n">
        <f>('Z08 一般公共预算财政拨款支出决算明细表'!DB17+'Z08 一般公共预算财政拨款支出决算明细表'!DC17+'Z08 一般公共预算财政拨款支出决算明细表'!DD17)</f>
        <v>0.0</v>
      </c>
      <c r="DB17" s="24" t="n">
        <f>'Z08 一般公共预算财政拨款支出决算明细表'!DB17</f>
        <v>0.0</v>
      </c>
      <c r="DC17" s="24" t="n">
        <f>'Z08 一般公共预算财政拨款支出决算明细表'!DC17</f>
        <v>0.0</v>
      </c>
      <c r="DD17" s="24" t="n">
        <f>'Z08 一般公共预算财政拨款支出决算明细表'!DD17</f>
        <v>0.0</v>
      </c>
      <c r="DE17" s="24" t="n">
        <f>'Z08 一般公共预算财政拨款支出决算明细表'!DE17</f>
        <v>0.0</v>
      </c>
      <c r="DF17" s="24" t="n">
        <f>'Z08 一般公共预算财政拨款支出决算明细表'!DF17</f>
        <v>0.0</v>
      </c>
      <c r="DG17" s="24" t="n">
        <f>'Z08 一般公共预算财政拨款支出决算明细表'!DG17</f>
        <v>0.0</v>
      </c>
      <c r="DH17" s="24" t="n">
        <f>'Z08 一般公共预算财政拨款支出决算明细表'!DH17</f>
        <v>0.0</v>
      </c>
      <c r="DI17" s="24" t="n">
        <f>'Z08 一般公共预算财政拨款支出决算明细表'!DI17</f>
        <v>0.0</v>
      </c>
      <c r="DJ17" s="26" t="n">
        <f>'Z08 一般公共预算财政拨款支出决算明细表'!DJ17</f>
        <v>0.0</v>
      </c>
    </row>
    <row r="18" customHeight="true" ht="15.0">
      <c r="A18" s="194" t="inlineStr">
        <is>
          <t>注：本表为自动生成表。</t>
        </is>
      </c>
      <c r="B18" s="68"/>
      <c r="C18" s="68"/>
      <c r="D18" s="68"/>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5.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1866287.51</v>
      </c>
      <c r="F6" s="24" t="n">
        <f>SUM('Z08_1 一般公共预算财政拨款基本支出决算明细表'!F7)</f>
        <v>1669146.0</v>
      </c>
      <c r="G6" s="24" t="n">
        <f>SUM('Z08_1 一般公共预算财政拨款基本支出决算明细表'!G7)</f>
        <v>679193.0</v>
      </c>
      <c r="H6" s="24" t="n">
        <f>SUM('Z08_1 一般公共预算财政拨款基本支出决算明细表'!H7)</f>
        <v>465043.0</v>
      </c>
      <c r="I6" s="24" t="n">
        <f>SUM('Z08_1 一般公共预算财政拨款基本支出决算明细表'!I7)</f>
        <v>0.0</v>
      </c>
      <c r="J6" s="24" t="n">
        <f>SUM('Z08_1 一般公共预算财政拨款基本支出决算明细表'!J7)</f>
        <v>0.0</v>
      </c>
      <c r="K6" s="24" t="n">
        <f>SUM('Z08_1 一般公共预算财政拨款基本支出决算明细表'!K7)</f>
        <v>524910.0</v>
      </c>
      <c r="L6" s="24" t="n">
        <f>SUM('Z08_1 一般公共预算财政拨款基本支出决算明细表'!L7)</f>
        <v>0.0</v>
      </c>
      <c r="M6" s="24" t="n">
        <f>SUM('Z08_1 一般公共预算财政拨款基本支出决算明细表'!M7)</f>
        <v>0.0</v>
      </c>
      <c r="N6" s="24" t="n">
        <f>SUM('Z08_1 一般公共预算财政拨款基本支出决算明细表'!N7)</f>
        <v>0.0</v>
      </c>
      <c r="O6" s="24" t="n">
        <f>SUM('Z08_1 一般公共预算财政拨款基本支出决算明细表'!O7)</f>
        <v>0.0</v>
      </c>
      <c r="P6" s="24" t="n">
        <f>SUM('Z08_1 一般公共预算财政拨款基本支出决算明细表'!P7)</f>
        <v>0.0</v>
      </c>
      <c r="Q6" s="24" t="n">
        <f>SUM('Z08_1 一般公共预算财政拨款基本支出决算明细表'!Q7)</f>
        <v>0.0</v>
      </c>
      <c r="R6" s="24" t="n">
        <f>SUM('Z08_1 一般公共预算财政拨款基本支出决算明细表'!R7)</f>
        <v>0.0</v>
      </c>
      <c r="S6" s="24" t="n">
        <f>SUM('Z08_1 一般公共预算财政拨款基本支出决算明细表'!S7)</f>
        <v>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197141.51</v>
      </c>
      <c r="U6" s="24" t="n">
        <f>SUM('Z08_1 一般公共预算财政拨款基本支出决算明细表'!U7)</f>
        <v>67746.0</v>
      </c>
      <c r="V6" s="24" t="n">
        <f>SUM('Z08_1 一般公共预算财政拨款基本支出决算明细表'!V7)</f>
        <v>28784.8</v>
      </c>
      <c r="W6" s="24" t="n">
        <f>SUM('Z08_1 一般公共预算财政拨款基本支出决算明细表'!W7)</f>
        <v>0.0</v>
      </c>
      <c r="X6" s="24" t="n">
        <f>SUM('Z08_1 一般公共预算财政拨款基本支出决算明细表'!X7)</f>
        <v>0.0</v>
      </c>
      <c r="Y6" s="24" t="n">
        <f>SUM('Z08_1 一般公共预算财政拨款基本支出决算明细表'!Y7)</f>
        <v>0.0</v>
      </c>
      <c r="Z6" s="24" t="n">
        <f>SUM('Z08_1 一般公共预算财政拨款基本支出决算明细表'!Z7)</f>
        <v>0.0</v>
      </c>
      <c r="AA6" s="24" t="n">
        <f>SUM('Z08_1 一般公共预算财政拨款基本支出决算明细表'!AA7)</f>
        <v>4894.13</v>
      </c>
      <c r="AB6" s="24" t="n">
        <f>SUM('Z08_1 一般公共预算财政拨款基本支出决算明细表'!AB7)</f>
        <v>0.0</v>
      </c>
      <c r="AC6" s="24" t="n">
        <f>SUM('Z08_1 一般公共预算财政拨款基本支出决算明细表'!AC7)</f>
        <v>0.0</v>
      </c>
      <c r="AD6" s="24" t="n">
        <f>SUM('Z08_1 一般公共预算财政拨款基本支出决算明细表'!AD7)</f>
        <v>32467.0</v>
      </c>
      <c r="AE6" s="24" t="n">
        <f>SUM('Z08_1 一般公共预算财政拨款基本支出决算明细表'!AE7)</f>
        <v>0.0</v>
      </c>
      <c r="AF6" s="24" t="n">
        <f>SUM('Z08_1 一般公共预算财政拨款基本支出决算明细表'!AF7)</f>
        <v>0.0</v>
      </c>
      <c r="AG6" s="24" t="n">
        <f>SUM('Z08_1 一般公共预算财政拨款基本支出决算明细表'!AG7)</f>
        <v>0.0</v>
      </c>
      <c r="AH6" s="24" t="n">
        <f>SUM('Z08_1 一般公共预算财政拨款基本支出决算明细表'!AH7)</f>
        <v>0.0</v>
      </c>
      <c r="AI6" s="24" t="n">
        <f>SUM('Z08_1 一般公共预算财政拨款基本支出决算明细表'!AI7)</f>
        <v>0.0</v>
      </c>
      <c r="AJ6" s="24" t="n">
        <f>SUM('Z08_1 一般公共预算财政拨款基本支出决算明细表'!AJ7)</f>
        <v>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19754.71</v>
      </c>
      <c r="AO6" s="24" t="n">
        <f>SUM('Z08_1 一般公共预算财政拨款基本支出决算明细表'!AO7)</f>
        <v>4650.0</v>
      </c>
      <c r="AP6" s="24" t="n">
        <f>SUM('Z08_1 一般公共预算财政拨款基本支出决算明细表'!AP7)</f>
        <v>0.0</v>
      </c>
      <c r="AQ6" s="24" t="n">
        <f>SUM('Z08_1 一般公共预算财政拨款基本支出决算明细表'!AQ7)</f>
        <v>0.0</v>
      </c>
      <c r="AR6" s="24" t="n">
        <f>SUM('Z08_1 一般公共预算财政拨款基本支出决算明细表'!AR7)</f>
        <v>0.0</v>
      </c>
      <c r="AS6" s="24" t="n">
        <f>SUM('Z08_1 一般公共预算财政拨款基本支出决算明细表'!AS7)</f>
        <v>0.0</v>
      </c>
      <c r="AT6" s="24" t="n">
        <f>SUM('Z08_1 一般公共预算财政拨款基本支出决算明细表'!AT7)</f>
        <v>0.0</v>
      </c>
      <c r="AU6" s="24" t="n">
        <f>SUM('Z08_1 一般公共预算财政拨款基本支出决算明细表'!AU7)</f>
        <v>38844.87</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2010301</t>
        </is>
      </c>
      <c r="B7" s="174"/>
      <c r="C7" s="174"/>
      <c r="D7" s="30" t="inlineStr">
        <is>
          <t>行政运行</t>
        </is>
      </c>
      <c r="E7" s="24" t="n">
        <v>1722818.0</v>
      </c>
      <c r="F7" s="24" t="n">
        <v>1669146.0</v>
      </c>
      <c r="G7" s="24" t="n">
        <v>679193.0</v>
      </c>
      <c r="H7" s="24" t="n">
        <v>465043.0</v>
      </c>
      <c r="I7" s="24" t="n">
        <v>0.0</v>
      </c>
      <c r="J7" s="24" t="n">
        <v>0.0</v>
      </c>
      <c r="K7" s="24" t="n">
        <v>524910.0</v>
      </c>
      <c r="L7" s="24" t="n">
        <v>0.0</v>
      </c>
      <c r="M7" s="24" t="n">
        <v>0.0</v>
      </c>
      <c r="N7" s="24" t="n">
        <v>0.0</v>
      </c>
      <c r="O7" s="24" t="n">
        <v>0.0</v>
      </c>
      <c r="P7" s="24" t="n">
        <v>0.0</v>
      </c>
      <c r="Q7" s="24" t="n">
        <v>0.0</v>
      </c>
      <c r="R7" s="24" t="n">
        <v>0.0</v>
      </c>
      <c r="S7" s="24" t="n">
        <v>0.0</v>
      </c>
      <c r="T7" s="24" t="n">
        <v>53672.0</v>
      </c>
      <c r="U7" s="24" t="n">
        <v>19062.0</v>
      </c>
      <c r="V7" s="24" t="n">
        <v>20000.0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4650.0</v>
      </c>
      <c r="AP7" s="24" t="n">
        <v>0.0</v>
      </c>
      <c r="AQ7" s="24" t="n">
        <v>0.0</v>
      </c>
      <c r="AR7" s="24" t="n">
        <v>0.0</v>
      </c>
      <c r="AS7" s="24" t="n">
        <v>0.0</v>
      </c>
      <c r="AT7" s="24" t="n">
        <v>0.0</v>
      </c>
      <c r="AU7" s="24" t="n">
        <v>9960.0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2120101</t>
        </is>
      </c>
      <c r="B8" s="174"/>
      <c r="C8" s="174"/>
      <c r="D8" s="30" t="inlineStr">
        <is>
          <t>行政运行</t>
        </is>
      </c>
      <c r="E8" s="24" t="n">
        <f>'Z08_1 一般公共预算财政拨款基本支出决算明细表'!F8 + 'Z08_1 一般公共预算财政拨款基本支出决算明细表'!T8 + 'Z08_1 一般公共预算财政拨款基本支出决算明细表'!AV8 + 'Z08_1 一般公共预算财政拨款基本支出决算明细表'!BI8 + 'Z08_1 一般公共预算财政拨款基本支出决算明细表'!CA8 + 'Z08_1 一般公共预算财政拨款基本支出决算明细表'!CU8 + 'Z08_1 一般公共预算财政拨款基本支出决算明细表'!DE8</f>
        <v>143469.51</v>
      </c>
      <c r="F8" s="24" t="n">
        <f>('Z08_1 一般公共预算财政拨款基本支出决算明细表'!G8+'Z08_1 一般公共预算财政拨款基本支出决算明细表'!H8+'Z08_1 一般公共预算财政拨款基本支出决算明细表'!I8+'Z08_1 一般公共预算财政拨款基本支出决算明细表'!J8+'Z08_1 一般公共预算财政拨款基本支出决算明细表'!K8+'Z08_1 一般公共预算财政拨款基本支出决算明细表'!L8+'Z08_1 一般公共预算财政拨款基本支出决算明细表'!M8+'Z08_1 一般公共预算财政拨款基本支出决算明细表'!N8+'Z08_1 一般公共预算财政拨款基本支出决算明细表'!O8+'Z08_1 一般公共预算财政拨款基本支出决算明细表'!P8+'Z08_1 一般公共预算财政拨款基本支出决算明细表'!Q8+'Z08_1 一般公共预算财政拨款基本支出决算明细表'!R8+'Z08_1 一般公共预算财政拨款基本支出决算明细表'!S8)</f>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f>('Z08_1 一般公共预算财政拨款基本支出决算明细表'!U8+'Z08_1 一般公共预算财政拨款基本支出决算明细表'!V8+'Z08_1 一般公共预算财政拨款基本支出决算明细表'!W8+'Z08_1 一般公共预算财政拨款基本支出决算明细表'!X8+'Z08_1 一般公共预算财政拨款基本支出决算明细表'!Y8+'Z08_1 一般公共预算财政拨款基本支出决算明细表'!Z8+'Z08_1 一般公共预算财政拨款基本支出决算明细表'!AA8+'Z08_1 一般公共预算财政拨款基本支出决算明细表'!AB8+'Z08_1 一般公共预算财政拨款基本支出决算明细表'!AC8+'Z08_1 一般公共预算财政拨款基本支出决算明细表'!AD8+'Z08_1 一般公共预算财政拨款基本支出决算明细表'!AE8+'Z08_1 一般公共预算财政拨款基本支出决算明细表'!AF8+'Z08_1 一般公共预算财政拨款基本支出决算明细表'!AG8+'Z08_1 一般公共预算财政拨款基本支出决算明细表'!AH8+'Z08_1 一般公共预算财政拨款基本支出决算明细表'!AI8+'Z08_1 一般公共预算财政拨款基本支出决算明细表'!AJ8+'Z08_1 一般公共预算财政拨款基本支出决算明细表'!AK8+'Z08_1 一般公共预算财政拨款基本支出决算明细表'!AL8+'Z08_1 一般公共预算财政拨款基本支出决算明细表'!AM8+'Z08_1 一般公共预算财政拨款基本支出决算明细表'!AN8+'Z08_1 一般公共预算财政拨款基本支出决算明细表'!AO8+'Z08_1 一般公共预算财政拨款基本支出决算明细表'!AP8+'Z08_1 一般公共预算财政拨款基本支出决算明细表'!AQ8+'Z08_1 一般公共预算财政拨款基本支出决算明细表'!AR8+'Z08_1 一般公共预算财政拨款基本支出决算明细表'!AS8+'Z08_1 一般公共预算财政拨款基本支出决算明细表'!AT8+'Z08_1 一般公共预算财政拨款基本支出决算明细表'!AU8)</f>
        <v>143469.51</v>
      </c>
      <c r="U8" s="24" t="n">
        <v>48684.0</v>
      </c>
      <c r="V8" s="24" t="n">
        <v>8784.8</v>
      </c>
      <c r="W8" s="24" t="n">
        <v>0.0</v>
      </c>
      <c r="X8" s="24" t="n">
        <v>0.0</v>
      </c>
      <c r="Y8" s="24" t="n">
        <v>0.0</v>
      </c>
      <c r="Z8" s="24" t="n">
        <v>0.0</v>
      </c>
      <c r="AA8" s="24" t="n">
        <v>4894.13</v>
      </c>
      <c r="AB8" s="24" t="n">
        <v>0.0</v>
      </c>
      <c r="AC8" s="24" t="n">
        <v>0.0</v>
      </c>
      <c r="AD8" s="24" t="n">
        <v>32467.0</v>
      </c>
      <c r="AE8" s="24" t="n">
        <v>0.0</v>
      </c>
      <c r="AF8" s="24" t="n">
        <v>0.0</v>
      </c>
      <c r="AG8" s="24" t="n">
        <v>0.0</v>
      </c>
      <c r="AH8" s="24" t="n">
        <v>0.0</v>
      </c>
      <c r="AI8" s="24" t="n">
        <v>0.0</v>
      </c>
      <c r="AJ8" s="24" t="n">
        <v>0.0</v>
      </c>
      <c r="AK8" s="24" t="n">
        <v>0.0</v>
      </c>
      <c r="AL8" s="24" t="n">
        <v>0.0</v>
      </c>
      <c r="AM8" s="24" t="n">
        <v>0.0</v>
      </c>
      <c r="AN8" s="24" t="n">
        <v>19754.71</v>
      </c>
      <c r="AO8" s="24" t="n">
        <v>0.0</v>
      </c>
      <c r="AP8" s="24" t="n">
        <v>0.0</v>
      </c>
      <c r="AQ8" s="24" t="n">
        <v>0.0</v>
      </c>
      <c r="AR8" s="24" t="n">
        <v>0.0</v>
      </c>
      <c r="AS8" s="24" t="n">
        <v>0.0</v>
      </c>
      <c r="AT8" s="24" t="n">
        <v>0.0</v>
      </c>
      <c r="AU8" s="24" t="n">
        <v>28884.87</v>
      </c>
      <c r="AV8" s="24" t="n">
        <f>('Z08_1 一般公共预算财政拨款基本支出决算明细表'!AW8+'Z08_1 一般公共预算财政拨款基本支出决算明细表'!AX8+'Z08_1 一般公共预算财政拨款基本支出决算明细表'!AY8+'Z08_1 一般公共预算财政拨款基本支出决算明细表'!AZ8+'Z08_1 一般公共预算财政拨款基本支出决算明细表'!BA8+'Z08_1 一般公共预算财政拨款基本支出决算明细表'!BB8+'Z08_1 一般公共预算财政拨款基本支出决算明细表'!BC8+'Z08_1 一般公共预算财政拨款基本支出决算明细表'!BD8+'Z08_1 一般公共预算财政拨款基本支出决算明细表'!BE8+'Z08_1 一般公共预算财政拨款基本支出决算明细表'!BF8+'Z08_1 一般公共预算财政拨款基本支出决算明细表'!BG8+'Z08_1 一般公共预算财政拨款基本支出决算明细表'!BH8)</f>
        <v>0.0</v>
      </c>
      <c r="AW8" s="24" t="n">
        <v>0.0</v>
      </c>
      <c r="AX8" s="24" t="n">
        <v>0.0</v>
      </c>
      <c r="AY8" s="24" t="n">
        <v>0.0</v>
      </c>
      <c r="AZ8" s="24" t="n">
        <v>0.0</v>
      </c>
      <c r="BA8" s="24" t="n">
        <v>0.0</v>
      </c>
      <c r="BB8" s="24" t="n">
        <v>0.0</v>
      </c>
      <c r="BC8" s="24" t="n">
        <v>0.0</v>
      </c>
      <c r="BD8" s="24" t="n">
        <v>0.0</v>
      </c>
      <c r="BE8" s="24" t="n">
        <v>0.0</v>
      </c>
      <c r="BF8" s="24" t="n">
        <v>0.0</v>
      </c>
      <c r="BG8" s="24" t="n">
        <v>0.0</v>
      </c>
      <c r="BH8" s="24" t="n">
        <v>0.0</v>
      </c>
      <c r="BI8" s="24" t="n">
        <f>('Z08_1 一般公共预算财政拨款基本支出决算明细表'!BJ8+'Z08_1 一般公共预算财政拨款基本支出决算明细表'!BK8+'Z08_1 一般公共预算财政拨款基本支出决算明细表'!BL8+'Z08_1 一般公共预算财政拨款基本支出决算明细表'!BM8)</f>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f>('Z08_1 一般公共预算财政拨款基本支出决算明细表'!CB8+'Z08_1 一般公共预算财政拨款基本支出决算明细表'!CC8+'Z08_1 一般公共预算财政拨款基本支出决算明细表'!CD8+'Z08_1 一般公共预算财政拨款基本支出决算明细表'!CE8+'Z08_1 一般公共预算财政拨款基本支出决算明细表'!CF8+'Z08_1 一般公共预算财政拨款基本支出决算明细表'!CG8+'Z08_1 一般公共预算财政拨款基本支出决算明细表'!CH8+'Z08_1 一般公共预算财政拨款基本支出决算明细表'!CI8+'Z08_1 一般公共预算财政拨款基本支出决算明细表'!CJ8+'Z08_1 一般公共预算财政拨款基本支出决算明细表'!CK8+'Z08_1 一般公共预算财政拨款基本支出决算明细表'!CL8+'Z08_1 一般公共预算财政拨款基本支出决算明细表'!CM8+'Z08_1 一般公共预算财政拨款基本支出决算明细表'!CN8+'Z08_1 一般公共预算财政拨款基本支出决算明细表'!CO8+'Z08_1 一般公共预算财政拨款基本支出决算明细表'!CP8+'Z08_1 一般公共预算财政拨款基本支出决算明细表'!CQ8)</f>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f>('Z08_1 一般公共预算财政拨款基本支出决算明细表'!CV8+'Z08_1 一般公共预算财政拨款基本支出决算明细表'!CW8+'Z08_1 一般公共预算财政拨款基本支出决算明细表'!CX8+'Z08_1 一般公共预算财政拨款基本支出决算明细表'!CY8+'Z08_1 一般公共预算财政拨款基本支出决算明细表'!CZ8)</f>
        <v>0.0</v>
      </c>
      <c r="CV8" s="24" t="n">
        <v>0.0</v>
      </c>
      <c r="CW8" s="24" t="n">
        <v>0.0</v>
      </c>
      <c r="CX8" s="24" t="n">
        <v>0.0</v>
      </c>
      <c r="CY8" s="24" t="n">
        <v>0.0</v>
      </c>
      <c r="CZ8" s="24" t="n">
        <v>0.0</v>
      </c>
      <c r="DA8" s="28" t="inlineStr">
        <is>
          <t>一</t>
        </is>
      </c>
      <c r="DB8" s="28" t="inlineStr">
        <is>
          <t>一</t>
        </is>
      </c>
      <c r="DC8" s="28" t="inlineStr">
        <is>
          <t>一</t>
        </is>
      </c>
      <c r="DD8" s="28" t="inlineStr">
        <is>
          <t>一</t>
        </is>
      </c>
      <c r="DE8" s="24" t="n">
        <f>('Z08_1 一般公共预算财政拨款基本支出决算明细表'!DF8+'Z08_1 一般公共预算财政拨款基本支出决算明细表'!DG8+'Z08_1 一般公共预算财政拨款基本支出决算明细表'!DH8+'Z08_1 一般公共预算财政拨款基本支出决算明细表'!DI8+'Z08_1 一般公共预算财政拨款基本支出决算明细表'!DJ8)</f>
        <v>0.0</v>
      </c>
      <c r="DF8" s="24" t="n">
        <v>0.0</v>
      </c>
      <c r="DG8" s="24" t="n">
        <v>0.0</v>
      </c>
      <c r="DH8" s="24" t="n">
        <v>0.0</v>
      </c>
      <c r="DI8" s="24" t="n">
        <v>0.0</v>
      </c>
      <c r="DJ8" s="26" t="n">
        <v>0.0</v>
      </c>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s>
  <pageMargins bottom="0.75" footer="0.3" header="0.3" left="0.7" right="0.7" top="0.75"/>
</worksheet>
</file>

<file path=xl/worksheets/sheet16.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4780816.56</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4700816.56</v>
      </c>
      <c r="AA6" s="24" t="n">
        <f>SUM('Z08_2 一般公共预算财政拨款项目支出决算明细表'!AA7)</f>
        <v>61970.0</v>
      </c>
      <c r="AB6" s="24" t="n">
        <f>SUM('Z08_2 一般公共预算财政拨款项目支出决算明细表'!AB7)</f>
        <v>215331.2</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4568.0</v>
      </c>
      <c r="AK6" s="24" t="n">
        <f>SUM('Z08_2 一般公共预算财政拨款项目支出决算明细表'!AK7)</f>
        <v>0.0</v>
      </c>
      <c r="AL6" s="24" t="n">
        <f>SUM('Z08_2 一般公共预算财政拨款项目支出决算明细表'!AL7)</f>
        <v>0.0</v>
      </c>
      <c r="AM6" s="24" t="n">
        <f>SUM('Z08_2 一般公共预算财政拨款项目支出决算明细表'!AM7)</f>
        <v>0.0</v>
      </c>
      <c r="AN6" s="24" t="n">
        <f>SUM('Z08_2 一般公共预算财政拨款项目支出决算明细表'!AN7)</f>
        <v>0.0</v>
      </c>
      <c r="AO6" s="24" t="n">
        <f>SUM('Z08_2 一般公共预算财政拨款项目支出决算明细表'!AO7)</f>
        <v>0.0</v>
      </c>
      <c r="AP6" s="24" t="n">
        <f>SUM('Z08_2 一般公共预算财政拨款项目支出决算明细表'!AP7)</f>
        <v>0.0</v>
      </c>
      <c r="AQ6" s="24" t="n">
        <f>SUM('Z08_2 一般公共预算财政拨款项目支出决算明细表'!AQ7)</f>
        <v>0.0</v>
      </c>
      <c r="AR6" s="24" t="n">
        <f>SUM('Z08_2 一般公共预算财政拨款项目支出决算明细表'!AR7)</f>
        <v>0.0</v>
      </c>
      <c r="AS6" s="24" t="n">
        <f>SUM('Z08_2 一般公共预算财政拨款项目支出决算明细表'!AS7)</f>
        <v>0.0</v>
      </c>
      <c r="AT6" s="24" t="n">
        <f>SUM('Z08_2 一般公共预算财政拨款项目支出决算明细表'!AT7)</f>
        <v>0.0</v>
      </c>
      <c r="AU6" s="24" t="n">
        <f>SUM('Z08_2 一般公共预算财政拨款项目支出决算明细表'!AU7)</f>
        <v>3921035.36</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497912.0</v>
      </c>
      <c r="BB6" s="24" t="n">
        <f>SUM('Z08_2 一般公共预算财政拨款项目支出决算明细表'!BB7)</f>
        <v>80000.0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80000.0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0.0</v>
      </c>
      <c r="CH6" s="24" t="n">
        <f>SUM('Z08_2 一般公共预算财政拨款项目支出决算明细表'!CH7)</f>
        <v>0.0</v>
      </c>
      <c r="CI6" s="24" t="n">
        <f>SUM('Z08_2 一般公共预算财政拨款项目支出决算明细表'!CI7)</f>
        <v>0.0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2010399</t>
        </is>
      </c>
      <c r="B7" s="174"/>
      <c r="C7" s="174"/>
      <c r="D7" s="172" t="inlineStr">
        <is>
          <t>开发建设政府办公厅（室）及相关机构事务支出</t>
        </is>
      </c>
      <c r="E7" s="172"/>
      <c r="F7" s="172" t="inlineStr">
        <is>
          <t>其他运转类</t>
        </is>
      </c>
      <c r="G7" s="172"/>
      <c r="H7" s="172"/>
      <c r="I7" s="172" t="inlineStr">
        <is>
          <t>非基建项目</t>
        </is>
      </c>
      <c r="J7" s="172" t="inlineStr">
        <is>
          <t>否</t>
        </is>
      </c>
      <c r="K7" s="24" t="n">
        <v>1839914.76</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1839914.76</v>
      </c>
      <c r="AA7" s="24" t="n">
        <v>36000.0</v>
      </c>
      <c r="AB7" s="24" t="n">
        <v>185234.7</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1320640.06</v>
      </c>
      <c r="AV7" s="24" t="n">
        <v>0.0</v>
      </c>
      <c r="AW7" s="24" t="n">
        <v>0.0</v>
      </c>
      <c r="AX7" s="24" t="n">
        <v>0.0</v>
      </c>
      <c r="AY7" s="24" t="n">
        <v>0.0</v>
      </c>
      <c r="AZ7" s="24" t="n">
        <v>0.0</v>
      </c>
      <c r="BA7" s="24" t="n">
        <v>298040.0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2069999</t>
        </is>
      </c>
      <c r="B8" s="174"/>
      <c r="C8" s="174"/>
      <c r="D8" s="172" t="inlineStr">
        <is>
          <t>科学技术支出</t>
        </is>
      </c>
      <c r="E8" s="172"/>
      <c r="F8" s="172" t="inlineStr">
        <is>
          <t>其他运转类</t>
        </is>
      </c>
      <c r="G8" s="172"/>
      <c r="H8" s="172"/>
      <c r="I8" s="172" t="inlineStr">
        <is>
          <t>非基建项目</t>
        </is>
      </c>
      <c r="J8" s="172" t="inlineStr">
        <is>
          <t>否</t>
        </is>
      </c>
      <c r="K8" s="24" t="n">
        <v>63200.0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63200.0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63200.0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2120106</t>
        </is>
      </c>
      <c r="B9" s="174"/>
      <c r="C9" s="174"/>
      <c r="D9" s="172" t="inlineStr">
        <is>
          <t>工程建设管理费</t>
        </is>
      </c>
      <c r="E9" s="172"/>
      <c r="F9" s="172" t="inlineStr">
        <is>
          <t>其他运转类</t>
        </is>
      </c>
      <c r="G9" s="172"/>
      <c r="H9" s="172"/>
      <c r="I9" s="172" t="inlineStr">
        <is>
          <t>非基建项目</t>
        </is>
      </c>
      <c r="J9" s="172" t="inlineStr">
        <is>
          <t>否</t>
        </is>
      </c>
      <c r="K9" s="24" t="n">
        <v>1587109.0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1587109.0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1586109.0</v>
      </c>
      <c r="AV9" s="24" t="n">
        <v>0.0</v>
      </c>
      <c r="AW9" s="24" t="n">
        <v>0.0</v>
      </c>
      <c r="AX9" s="24" t="n">
        <v>0.0</v>
      </c>
      <c r="AY9" s="24" t="n">
        <v>0.0</v>
      </c>
      <c r="AZ9" s="24" t="n">
        <v>0.0</v>
      </c>
      <c r="BA9" s="24" t="n">
        <v>1000.0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2120199</t>
        </is>
      </c>
      <c r="B10" s="174"/>
      <c r="C10" s="174"/>
      <c r="D10" s="172" t="inlineStr">
        <is>
          <t>城乡社区管理事务支出</t>
        </is>
      </c>
      <c r="E10" s="172"/>
      <c r="F10" s="172" t="inlineStr">
        <is>
          <t>其他运转类</t>
        </is>
      </c>
      <c r="G10" s="172"/>
      <c r="H10" s="172"/>
      <c r="I10" s="172" t="inlineStr">
        <is>
          <t>非基建项目</t>
        </is>
      </c>
      <c r="J10" s="172" t="inlineStr">
        <is>
          <t>否</t>
        </is>
      </c>
      <c r="K10" s="24" t="n">
        <v>12979.7</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12979.7</v>
      </c>
      <c r="AA10" s="24" t="n">
        <v>0.0</v>
      </c>
      <c r="AB10" s="24" t="n">
        <v>12439.7</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540.0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2120201</t>
        </is>
      </c>
      <c r="B11" s="174"/>
      <c r="C11" s="174"/>
      <c r="D11" s="172" t="inlineStr">
        <is>
          <t>城乡社区规划与管理费</t>
        </is>
      </c>
      <c r="E11" s="172"/>
      <c r="F11" s="172" t="inlineStr">
        <is>
          <t>其他运转类</t>
        </is>
      </c>
      <c r="G11" s="172"/>
      <c r="H11" s="172"/>
      <c r="I11" s="172" t="inlineStr">
        <is>
          <t>非基建项目</t>
        </is>
      </c>
      <c r="J11" s="172" t="inlineStr">
        <is>
          <t>否</t>
        </is>
      </c>
      <c r="K11" s="24" t="n">
        <v>534912.0</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534912.0</v>
      </c>
      <c r="AA11" s="24" t="n">
        <v>13800.0</v>
      </c>
      <c r="AB11" s="24" t="n">
        <v>0.0</v>
      </c>
      <c r="AC11" s="24" t="n">
        <v>0.0</v>
      </c>
      <c r="AD11" s="24" t="n">
        <v>0.0</v>
      </c>
      <c r="AE11" s="24" t="n">
        <v>0.0</v>
      </c>
      <c r="AF11" s="24" t="n">
        <v>0.0</v>
      </c>
      <c r="AG11" s="24" t="n">
        <v>0.0</v>
      </c>
      <c r="AH11" s="24" t="n">
        <v>0.0</v>
      </c>
      <c r="AI11" s="24" t="n">
        <v>0.0</v>
      </c>
      <c r="AJ11" s="24" t="n">
        <v>1980.0</v>
      </c>
      <c r="AK11" s="24" t="n">
        <v>0.0</v>
      </c>
      <c r="AL11" s="24" t="n">
        <v>0.0</v>
      </c>
      <c r="AM11" s="24" t="n">
        <v>0.0</v>
      </c>
      <c r="AN11" s="24" t="n">
        <v>0.0</v>
      </c>
      <c r="AO11" s="24" t="n">
        <v>0.0</v>
      </c>
      <c r="AP11" s="24" t="n">
        <v>0.0</v>
      </c>
      <c r="AQ11" s="24" t="n">
        <v>0.0</v>
      </c>
      <c r="AR11" s="24" t="n">
        <v>0.0</v>
      </c>
      <c r="AS11" s="24" t="n">
        <v>0.0</v>
      </c>
      <c r="AT11" s="24" t="n">
        <v>0.0</v>
      </c>
      <c r="AU11" s="24" t="n">
        <v>400000.0</v>
      </c>
      <c r="AV11" s="24" t="n">
        <v>0.0</v>
      </c>
      <c r="AW11" s="24" t="n">
        <v>0.0</v>
      </c>
      <c r="AX11" s="24" t="n">
        <v>0.0</v>
      </c>
      <c r="AY11" s="24" t="n">
        <v>0.0</v>
      </c>
      <c r="AZ11" s="24" t="n">
        <v>0.0</v>
      </c>
      <c r="BA11" s="24" t="n">
        <v>119132.0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2120601</t>
        </is>
      </c>
      <c r="B12" s="174"/>
      <c r="C12" s="174"/>
      <c r="D12" s="172" t="inlineStr">
        <is>
          <t>建设市场管理与监督费</t>
        </is>
      </c>
      <c r="E12" s="172"/>
      <c r="F12" s="172" t="inlineStr">
        <is>
          <t>其他运转类</t>
        </is>
      </c>
      <c r="G12" s="172"/>
      <c r="H12" s="172"/>
      <c r="I12" s="172" t="inlineStr">
        <is>
          <t>非基建项目</t>
        </is>
      </c>
      <c r="J12" s="172" t="inlineStr">
        <is>
          <t>否</t>
        </is>
      </c>
      <c r="K12" s="24" t="n">
        <v>23755.0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23755.0</v>
      </c>
      <c r="AA12" s="24" t="n">
        <v>12170.0</v>
      </c>
      <c r="AB12" s="24" t="n">
        <v>11585.0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2210105</t>
        </is>
      </c>
      <c r="B13" s="174"/>
      <c r="C13" s="174"/>
      <c r="D13" s="172" t="inlineStr">
        <is>
          <t>农村危房改造费</t>
        </is>
      </c>
      <c r="E13" s="172"/>
      <c r="F13" s="172" t="inlineStr">
        <is>
          <t>其他运转类</t>
        </is>
      </c>
      <c r="G13" s="172"/>
      <c r="H13" s="172"/>
      <c r="I13" s="172" t="inlineStr">
        <is>
          <t>非基建项目</t>
        </is>
      </c>
      <c r="J13" s="172" t="inlineStr">
        <is>
          <t>否</t>
        </is>
      </c>
      <c r="K13" s="24" t="n">
        <v>80000.0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0.0</v>
      </c>
      <c r="AW13" s="24" t="n">
        <v>0.0</v>
      </c>
      <c r="AX13" s="24" t="n">
        <v>0.0</v>
      </c>
      <c r="AY13" s="24" t="n">
        <v>0.0</v>
      </c>
      <c r="AZ13" s="24" t="n">
        <v>0.0</v>
      </c>
      <c r="BA13" s="24" t="n">
        <v>0.0</v>
      </c>
      <c r="BB13" s="24" t="n">
        <v>80000.0</v>
      </c>
      <c r="BC13" s="24" t="n">
        <v>0.0</v>
      </c>
      <c r="BD13" s="24" t="n">
        <v>0.0</v>
      </c>
      <c r="BE13" s="24" t="n">
        <v>0.0</v>
      </c>
      <c r="BF13" s="24" t="n">
        <v>0.0</v>
      </c>
      <c r="BG13" s="24" t="n">
        <v>80000.0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2210199</t>
        </is>
      </c>
      <c r="B14" s="174"/>
      <c r="C14" s="174"/>
      <c r="D14" s="172" t="inlineStr">
        <is>
          <t>开发建设保障性安居工程支出</t>
        </is>
      </c>
      <c r="E14" s="172"/>
      <c r="F14" s="172" t="inlineStr">
        <is>
          <t>其他运转类</t>
        </is>
      </c>
      <c r="G14" s="172"/>
      <c r="H14" s="172"/>
      <c r="I14" s="172" t="inlineStr">
        <is>
          <t>非基建项目</t>
        </is>
      </c>
      <c r="J14" s="172" t="inlineStr">
        <is>
          <t>否</t>
        </is>
      </c>
      <c r="K14" s="24" t="n">
        <v>8659.8</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8659.8</v>
      </c>
      <c r="AA14" s="24" t="n">
        <v>0.0</v>
      </c>
      <c r="AB14" s="24" t="n">
        <v>6071.8</v>
      </c>
      <c r="AC14" s="24" t="n">
        <v>0.0</v>
      </c>
      <c r="AD14" s="24" t="n">
        <v>0.0</v>
      </c>
      <c r="AE14" s="24" t="n">
        <v>0.0</v>
      </c>
      <c r="AF14" s="24" t="n">
        <v>0.0</v>
      </c>
      <c r="AG14" s="24" t="n">
        <v>0.0</v>
      </c>
      <c r="AH14" s="24" t="n">
        <v>0.0</v>
      </c>
      <c r="AI14" s="24" t="n">
        <v>0.0</v>
      </c>
      <c r="AJ14" s="24" t="n">
        <v>2588.0</v>
      </c>
      <c r="AK14" s="24" t="n">
        <v>0.0</v>
      </c>
      <c r="AL14" s="24" t="n">
        <v>0.0</v>
      </c>
      <c r="AM14" s="24" t="n">
        <v>0.0</v>
      </c>
      <c r="AN14" s="24" t="n">
        <v>0.0</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2299999</t>
        </is>
      </c>
      <c r="B15" s="174"/>
      <c r="C15" s="174"/>
      <c r="D15" s="172" t="inlineStr">
        <is>
          <t>申请劳务外包购买消防审查、验收、备案工作服务费</t>
        </is>
      </c>
      <c r="E15" s="172"/>
      <c r="F15" s="172" t="inlineStr">
        <is>
          <t>其他运转类</t>
        </is>
      </c>
      <c r="G15" s="172"/>
      <c r="H15" s="172"/>
      <c r="I15" s="172" t="inlineStr">
        <is>
          <t>非基建项目</t>
        </is>
      </c>
      <c r="J15" s="172" t="inlineStr">
        <is>
          <t>否</t>
        </is>
      </c>
      <c r="K15" s="24" t="n">
        <f>'Z08_2 一般公共预算财政拨款项目支出决算明细表'!L15 + 'Z08_2 一般公共预算财政拨款项目支出决算明细表'!Z15 + 'Z08_2 一般公共预算财政拨款项目支出决算明细表'!BB15 + 'Z08_2 一般公共预算财政拨款项目支出决算明细表'!BO15 + 'Z08_2 一般公共预算财政拨款项目支出决算明细表'!BT15 + 'Z08_2 一般公共预算财政拨款项目支出决算明细表'!CG15 + 'Z08_2 一般公共预算财政拨款项目支出决算明细表'!CX15 + 'Z08_2 一般公共预算财政拨款项目支出决算明细表'!DA15 + 'Z08_2 一般公共预算财政拨款项目支出决算明细表'!DG15 + 'Z08_2 一般公共预算财政拨款项目支出决算明细表'!DK15</f>
        <v>630286.3</v>
      </c>
      <c r="L15" s="24" t="n">
        <f>('Z08_2 一般公共预算财政拨款项目支出决算明细表'!M15+'Z08_2 一般公共预算财政拨款项目支出决算明细表'!N15+'Z08_2 一般公共预算财政拨款项目支出决算明细表'!O15+'Z08_2 一般公共预算财政拨款项目支出决算明细表'!P15+'Z08_2 一般公共预算财政拨款项目支出决算明细表'!Q15+'Z08_2 一般公共预算财政拨款项目支出决算明细表'!R15+'Z08_2 一般公共预算财政拨款项目支出决算明细表'!S15+'Z08_2 一般公共预算财政拨款项目支出决算明细表'!T15+'Z08_2 一般公共预算财政拨款项目支出决算明细表'!U15+'Z08_2 一般公共预算财政拨款项目支出决算明细表'!V15+'Z08_2 一般公共预算财政拨款项目支出决算明细表'!W15+'Z08_2 一般公共预算财政拨款项目支出决算明细表'!X15+'Z08_2 一般公共预算财政拨款项目支出决算明细表'!Y15)</f>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f>('Z08_2 一般公共预算财政拨款项目支出决算明细表'!AA15+'Z08_2 一般公共预算财政拨款项目支出决算明细表'!AB15+'Z08_2 一般公共预算财政拨款项目支出决算明细表'!AC15+'Z08_2 一般公共预算财政拨款项目支出决算明细表'!AD15+'Z08_2 一般公共预算财政拨款项目支出决算明细表'!AE15+'Z08_2 一般公共预算财政拨款项目支出决算明细表'!AF15+'Z08_2 一般公共预算财政拨款项目支出决算明细表'!AG15+'Z08_2 一般公共预算财政拨款项目支出决算明细表'!AH15+'Z08_2 一般公共预算财政拨款项目支出决算明细表'!AI15+'Z08_2 一般公共预算财政拨款项目支出决算明细表'!AJ15+'Z08_2 一般公共预算财政拨款项目支出决算明细表'!AK15+'Z08_2 一般公共预算财政拨款项目支出决算明细表'!AL15+'Z08_2 一般公共预算财政拨款项目支出决算明细表'!AM15+'Z08_2 一般公共预算财政拨款项目支出决算明细表'!AN15+'Z08_2 一般公共预算财政拨款项目支出决算明细表'!AO15+'Z08_2 一般公共预算财政拨款项目支出决算明细表'!AP15+'Z08_2 一般公共预算财政拨款项目支出决算明细表'!AQ15+'Z08_2 一般公共预算财政拨款项目支出决算明细表'!AR15+'Z08_2 一般公共预算财政拨款项目支出决算明细表'!AS15+'Z08_2 一般公共预算财政拨款项目支出决算明细表'!AT15+'Z08_2 一般公共预算财政拨款项目支出决算明细表'!AU15+'Z08_2 一般公共预算财政拨款项目支出决算明细表'!AV15+'Z08_2 一般公共预算财政拨款项目支出决算明细表'!AW15+'Z08_2 一般公共预算财政拨款项目支出决算明细表'!AX15+'Z08_2 一般公共预算财政拨款项目支出决算明细表'!AY15+'Z08_2 一般公共预算财政拨款项目支出决算明细表'!AZ15+'Z08_2 一般公共预算财政拨款项目支出决算明细表'!BA15)</f>
        <v>630286.3</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614286.3</v>
      </c>
      <c r="AV15" s="24" t="n">
        <v>0.0</v>
      </c>
      <c r="AW15" s="24" t="n">
        <v>0.0</v>
      </c>
      <c r="AX15" s="24" t="n">
        <v>0.0</v>
      </c>
      <c r="AY15" s="24" t="n">
        <v>0.0</v>
      </c>
      <c r="AZ15" s="24" t="n">
        <v>0.0</v>
      </c>
      <c r="BA15" s="24" t="n">
        <v>16000.0</v>
      </c>
      <c r="BB15" s="24" t="n">
        <f>('Z08_2 一般公共预算财政拨款项目支出决算明细表'!BC15+'Z08_2 一般公共预算财政拨款项目支出决算明细表'!BD15+'Z08_2 一般公共预算财政拨款项目支出决算明细表'!BE15+'Z08_2 一般公共预算财政拨款项目支出决算明细表'!BF15+'Z08_2 一般公共预算财政拨款项目支出决算明细表'!BG15+'Z08_2 一般公共预算财政拨款项目支出决算明细表'!BH15+'Z08_2 一般公共预算财政拨款项目支出决算明细表'!BI15+'Z08_2 一般公共预算财政拨款项目支出决算明细表'!BJ15+'Z08_2 一般公共预算财政拨款项目支出决算明细表'!BK15+'Z08_2 一般公共预算财政拨款项目支出决算明细表'!BL15+'Z08_2 一般公共预算财政拨款项目支出决算明细表'!BM15+'Z08_2 一般公共预算财政拨款项目支出决算明细表'!BN15)</f>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f>('Z08_2 一般公共预算财政拨款项目支出决算明细表'!BP15+'Z08_2 一般公共预算财政拨款项目支出决算明细表'!BQ15+'Z08_2 一般公共预算财政拨款项目支出决算明细表'!BR15+'Z08_2 一般公共预算财政拨款项目支出决算明细表'!BS15)</f>
        <v>0.0</v>
      </c>
      <c r="BP15" s="24" t="n">
        <v>0.0</v>
      </c>
      <c r="BQ15" s="24" t="n">
        <v>0.0</v>
      </c>
      <c r="BR15" s="24" t="n">
        <v>0.0</v>
      </c>
      <c r="BS15" s="24" t="n">
        <v>0.0</v>
      </c>
      <c r="BT15" s="24" t="n">
        <f>('Z08_2 一般公共预算财政拨款项目支出决算明细表'!BU15+'Z08_2 一般公共预算财政拨款项目支出决算明细表'!BV15+'Z08_2 一般公共预算财政拨款项目支出决算明细表'!BW15+'Z08_2 一般公共预算财政拨款项目支出决算明细表'!BX15+'Z08_2 一般公共预算财政拨款项目支出决算明细表'!BY15+'Z08_2 一般公共预算财政拨款项目支出决算明细表'!BZ15+'Z08_2 一般公共预算财政拨款项目支出决算明细表'!CA15+'Z08_2 一般公共预算财政拨款项目支出决算明细表'!CB15+'Z08_2 一般公共预算财政拨款项目支出决算明细表'!CC15+'Z08_2 一般公共预算财政拨款项目支出决算明细表'!CD15+'Z08_2 一般公共预算财政拨款项目支出决算明细表'!CE15+'Z08_2 一般公共预算财政拨款项目支出决算明细表'!CF15)</f>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f>('Z08_2 一般公共预算财政拨款项目支出决算明细表'!CH15+'Z08_2 一般公共预算财政拨款项目支出决算明细表'!CI15+'Z08_2 一般公共预算财政拨款项目支出决算明细表'!CJ15+'Z08_2 一般公共预算财政拨款项目支出决算明细表'!CK15+'Z08_2 一般公共预算财政拨款项目支出决算明细表'!CL15+'Z08_2 一般公共预算财政拨款项目支出决算明细表'!CM15+'Z08_2 一般公共预算财政拨款项目支出决算明细表'!CN15+'Z08_2 一般公共预算财政拨款项目支出决算明细表'!CO15+'Z08_2 一般公共预算财政拨款项目支出决算明细表'!CP15+'Z08_2 一般公共预算财政拨款项目支出决算明细表'!CQ15+'Z08_2 一般公共预算财政拨款项目支出决算明细表'!CR15+'Z08_2 一般公共预算财政拨款项目支出决算明细表'!CS15+'Z08_2 一般公共预算财政拨款项目支出决算明细表'!CT15+'Z08_2 一般公共预算财政拨款项目支出决算明细表'!CU15+'Z08_2 一般公共预算财政拨款项目支出决算明细表'!CV15+'Z08_2 一般公共预算财政拨款项目支出决算明细表'!CW15)</f>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f>'Z08_2 一般公共预算财政拨款项目支出决算明细表'!CY15 + 'Z08_2 一般公共预算财政拨款项目支出决算明细表'!CZ15</f>
        <v>0.0</v>
      </c>
      <c r="CY15" s="24" t="n">
        <v>0.0</v>
      </c>
      <c r="CZ15" s="24" t="n">
        <v>0.0</v>
      </c>
      <c r="DA15" s="24" t="n">
        <f>('Z08_2 一般公共预算财政拨款项目支出决算明细表'!DB15+'Z08_2 一般公共预算财政拨款项目支出决算明细表'!DC15+'Z08_2 一般公共预算财政拨款项目支出决算明细表'!DD15+'Z08_2 一般公共预算财政拨款项目支出决算明细表'!DE15+'Z08_2 一般公共预算财政拨款项目支出决算明细表'!DF15)</f>
        <v>0.0</v>
      </c>
      <c r="DB15" s="24" t="n">
        <v>0.0</v>
      </c>
      <c r="DC15" s="24" t="n">
        <v>0.0</v>
      </c>
      <c r="DD15" s="24" t="n">
        <v>0.0</v>
      </c>
      <c r="DE15" s="24" t="n">
        <v>0.0</v>
      </c>
      <c r="DF15" s="24" t="n">
        <v>0.0</v>
      </c>
      <c r="DG15" s="24" t="n">
        <f>('Z08_2 一般公共预算财政拨款项目支出决算明细表'!DH15+'Z08_2 一般公共预算财政拨款项目支出决算明细表'!DI15+'Z08_2 一般公共预算财政拨款项目支出决算明细表'!DJ15)</f>
        <v>0.0</v>
      </c>
      <c r="DH15" s="24" t="n">
        <v>0.0</v>
      </c>
      <c r="DI15" s="24" t="n">
        <v>0.0</v>
      </c>
      <c r="DJ15" s="24" t="n">
        <v>0.0</v>
      </c>
      <c r="DK15" s="24" t="n">
        <f>('Z08_2 一般公共预算财政拨款项目支出决算明细表'!DL15+'Z08_2 一般公共预算财政拨款项目支出决算明细表'!DM15+'Z08_2 一般公共预算财政拨款项目支出决算明细表'!DN15+'Z08_2 一般公共预算财政拨款项目支出决算明细表'!DO15+'Z08_2 一般公共预算财政拨款项目支出决算明细表'!DP15)</f>
        <v>0.0</v>
      </c>
      <c r="DL15" s="24" t="n">
        <v>0.0</v>
      </c>
      <c r="DM15" s="24" t="n">
        <v>0.0</v>
      </c>
      <c r="DN15" s="24" t="n">
        <v>0.0</v>
      </c>
      <c r="DO15" s="24" t="n">
        <v>0.0</v>
      </c>
      <c r="DP15" s="26"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J7:J15" allowBlank="true" errorStyle="stop">
      <formula1>HIDDENSHEETNAME!$C$2:$C$3</formula1>
    </dataValidation>
    <dataValidation type="list" sqref="I7:I15" allowBlank="true" errorStyle="stop">
      <formula1>HIDDENSHEETNAME!$N$2:$N$5</formula1>
    </dataValidation>
    <dataValidation type="list" sqref="F7:F15"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415364.32</v>
      </c>
      <c r="E9" s="118" t="inlineStr">
        <is>
          <t>—</t>
        </is>
      </c>
      <c r="F9" s="108" t="n">
        <v>415364.32</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28" t="n">
        <v>0.0</v>
      </c>
      <c r="D15" s="108" t="n">
        <v>0.0</v>
      </c>
      <c r="E15" s="228" t="n">
        <v>0.0</v>
      </c>
      <c r="F15" s="108" t="n">
        <v>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t="n">
        <v>0.0</v>
      </c>
      <c r="D16" s="108" t="n">
        <v>0.0</v>
      </c>
      <c r="E16" s="228"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28" t="n">
        <v>0.0</v>
      </c>
      <c r="D17" s="108" t="n">
        <v>0.0</v>
      </c>
      <c r="E17" s="228"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28" t="n">
        <v>0.0</v>
      </c>
      <c r="D18" s="108" t="n">
        <v>0.0</v>
      </c>
      <c r="E18" s="228"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28" t="n">
        <v>0.0</v>
      </c>
      <c r="D19" s="108" t="n">
        <v>0.0</v>
      </c>
      <c r="E19" s="228" t="n">
        <v>0.0</v>
      </c>
      <c r="F19" s="108" t="n">
        <v>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208218.75</v>
      </c>
      <c r="E20" s="118" t="inlineStr">
        <is>
          <t>—</t>
        </is>
      </c>
      <c r="F20" s="108" t="n">
        <v>268315.11</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207145.57</v>
      </c>
      <c r="E21" s="118" t="inlineStr">
        <is>
          <t>—</t>
        </is>
      </c>
      <c r="F21" s="108" t="n">
        <f>'F01 预算支出相关信息表'!F9 - 'F01 预算支出相关信息表'!F20</f>
        <v>147049.21</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t="n">
        <v>0.0</v>
      </c>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f>SUM('F02 基本数字表'!E8)</f>
        <v>1.0</v>
      </c>
      <c r="F7" s="228" t="n">
        <f>SUM('F02 基本数字表'!F8)</f>
        <v>1.0</v>
      </c>
      <c r="G7" s="228" t="n">
        <f>('F02 基本数字表'!H7+'F02 基本数字表'!I7+'F02 基本数字表'!J7)</f>
        <v>18.0</v>
      </c>
      <c r="H7" s="228" t="n">
        <f>SUM('F02 基本数字表'!H8)</f>
        <v>18.0</v>
      </c>
      <c r="I7" s="228" t="n">
        <f>'F02 基本数字表'!P7 + 'F02 基本数字表'!W7 + 'F02 基本数字表'!AA7</f>
        <v>0.0</v>
      </c>
      <c r="J7" s="228" t="n">
        <f>'F02 基本数字表'!Q7 + 'F02 基本数字表'!X7 + 'F02 基本数字表'!AB7</f>
        <v>0.0</v>
      </c>
      <c r="K7" s="228" t="n">
        <f>'F02 基本数字表'!L7 + 'F02 基本数字表'!P7 + 'F02 基本数字表'!Q7</f>
        <v>18.0</v>
      </c>
      <c r="L7" s="228" t="n">
        <f>SUM('F02 基本数字表'!L8)</f>
        <v>18.0</v>
      </c>
      <c r="M7" s="228" t="n">
        <f>SUM('F02 基本数字表'!M8)</f>
        <v>3.0</v>
      </c>
      <c r="N7" s="228" t="n">
        <f>SUM('F02 基本数字表'!N8)</f>
        <v>0.0</v>
      </c>
      <c r="O7" s="228" t="n">
        <f>SUM('F02 基本数字表'!O8)</f>
        <v>15.0</v>
      </c>
      <c r="P7" s="228" t="n">
        <f>SUM('F02 基本数字表'!P8)</f>
        <v>0.0</v>
      </c>
      <c r="Q7" s="228" t="n">
        <f>SUM('F02 基本数字表'!Q8)</f>
        <v>0.0</v>
      </c>
      <c r="R7" s="228" t="n">
        <f>'F02 基本数字表'!S7 + 'F02 基本数字表'!W7 + 'F02 基本数字表'!X7</f>
        <v>0.0</v>
      </c>
      <c r="S7" s="228" t="n">
        <f>SUM('F02 基本数字表'!S8)</f>
        <v>0.0</v>
      </c>
      <c r="T7" s="228" t="n">
        <f>SUM('F02 基本数字表'!T8)</f>
        <v>0.0</v>
      </c>
      <c r="U7" s="228" t="n">
        <f>SUM('F02 基本数字表'!U8)</f>
        <v>0.0</v>
      </c>
      <c r="V7" s="228" t="n">
        <f>SUM('F02 基本数字表'!V8)</f>
        <v>0.0</v>
      </c>
      <c r="W7" s="228" t="n">
        <f>SUM('F02 基本数字表'!W8)</f>
        <v>0.0</v>
      </c>
      <c r="X7" s="228" t="n">
        <f>SUM('F02 基本数字表'!X8)</f>
        <v>0.0</v>
      </c>
      <c r="Y7" s="228" t="n">
        <f>SUM('F02 基本数字表'!Y8)</f>
        <v>0.0</v>
      </c>
      <c r="Z7" s="228" t="n">
        <f>SUM('F02 基本数字表'!Z8)</f>
        <v>0.0</v>
      </c>
      <c r="AA7" s="228" t="n">
        <f>SUM('F02 基本数字表'!AA8)</f>
        <v>0.0</v>
      </c>
      <c r="AB7" s="228" t="n">
        <f>SUM('F02 基本数字表'!AB8)</f>
        <v>0.0</v>
      </c>
      <c r="AC7" s="228" t="n">
        <f>SUM('F02 基本数字表'!AC8)</f>
        <v>0.0</v>
      </c>
      <c r="AD7" s="228" t="n">
        <f>SUM('F02 基本数字表'!AD8)</f>
        <v>0.0</v>
      </c>
      <c r="AE7" s="228" t="n">
        <f>SUM('F02 基本数字表'!AE8)</f>
        <v>0.0</v>
      </c>
      <c r="AF7" s="228" t="n">
        <f>SUM('F02 基本数字表'!AF8)</f>
        <v>0.0</v>
      </c>
      <c r="AG7" s="268" t="n">
        <f>SUM('F02 基本数字表'!AG8)</f>
        <v>0.0</v>
      </c>
    </row>
    <row r="8" customHeight="true" ht="15.0">
      <c r="A8" s="270" t="inlineStr">
        <is>
          <t>2010301</t>
        </is>
      </c>
      <c r="B8" s="272"/>
      <c r="C8" s="272"/>
      <c r="D8" s="274" t="inlineStr">
        <is>
          <t>行政运行</t>
        </is>
      </c>
      <c r="E8" s="228" t="n">
        <v>1.0</v>
      </c>
      <c r="F8" s="228" t="n">
        <v>1.0</v>
      </c>
      <c r="G8" s="228" t="n">
        <f>('F02 基本数字表'!H8+'F02 基本数字表'!I8+'F02 基本数字表'!J8)</f>
        <v>18.0</v>
      </c>
      <c r="H8" s="228" t="n">
        <f>'F02 基本数字表'!L8 + 'F02 基本数字表'!S8 + 'F02 基本数字表'!Z8</f>
        <v>18.0</v>
      </c>
      <c r="I8" s="228" t="n">
        <f>'F02 基本数字表'!P8 + 'F02 基本数字表'!W8 + 'F02 基本数字表'!AA8</f>
        <v>0.0</v>
      </c>
      <c r="J8" s="228" t="n">
        <f>'F02 基本数字表'!Q8 + 'F02 基本数字表'!X8 + 'F02 基本数字表'!AB8</f>
        <v>0.0</v>
      </c>
      <c r="K8" s="228" t="n">
        <f>'F02 基本数字表'!L8 + 'F02 基本数字表'!P8 + 'F02 基本数字表'!Q8</f>
        <v>18.0</v>
      </c>
      <c r="L8" s="228" t="n">
        <f>('F02 基本数字表'!M8+'F02 基本数字表'!N8+'F02 基本数字表'!O8)</f>
        <v>18.0</v>
      </c>
      <c r="M8" s="228" t="n">
        <v>3.0</v>
      </c>
      <c r="N8" s="228" t="n">
        <v>0.0</v>
      </c>
      <c r="O8" s="228" t="n">
        <v>15.0</v>
      </c>
      <c r="P8" s="228" t="n">
        <v>0.0</v>
      </c>
      <c r="Q8" s="228" t="n">
        <v>0.0</v>
      </c>
      <c r="R8" s="228" t="n">
        <f>'F02 基本数字表'!S8 + 'F02 基本数字表'!W8 + 'F02 基本数字表'!X8</f>
        <v>0.0</v>
      </c>
      <c r="S8" s="228" t="n">
        <f>('F02 基本数字表'!T8+'F02 基本数字表'!U8+'F02 基本数字表'!V8)</f>
        <v>0.0</v>
      </c>
      <c r="T8" s="228" t="n">
        <v>0.0</v>
      </c>
      <c r="U8" s="228" t="n">
        <v>0.0</v>
      </c>
      <c r="V8" s="228" t="n">
        <v>0.0</v>
      </c>
      <c r="W8" s="228" t="n">
        <v>0.0</v>
      </c>
      <c r="X8" s="228" t="n">
        <v>0.0</v>
      </c>
      <c r="Y8" s="228" t="n">
        <f>('F02 基本数字表'!Z8+'F02 基本数字表'!AA8+'F02 基本数字表'!AB8)</f>
        <v>0.0</v>
      </c>
      <c r="Z8" s="228" t="n">
        <v>0.0</v>
      </c>
      <c r="AA8" s="228" t="n">
        <v>0.0</v>
      </c>
      <c r="AB8" s="228" t="n">
        <v>0.0</v>
      </c>
      <c r="AC8" s="228" t="n">
        <v>0.0</v>
      </c>
      <c r="AD8" s="228" t="n">
        <v>0.0</v>
      </c>
      <c r="AE8" s="228" t="n">
        <v>0.0</v>
      </c>
      <c r="AF8" s="228" t="n">
        <v>0.0</v>
      </c>
      <c r="AG8" s="268"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f>'F03 机构运行信息表'!C5 + 'F03 机构运行信息表'!C6 + 'F03 机构运行信息表'!C9</f>
        <v>0.0</v>
      </c>
      <c r="D4" s="108" t="n">
        <f>'F03 机构运行信息表'!D5 + 'F03 机构运行信息表'!D6 + 'F03 机构运行信息表'!D9</f>
        <v>0.0</v>
      </c>
      <c r="E4" s="108" t="n">
        <f>'F03 机构运行信息表'!E5 + 'F03 机构运行信息表'!E6 + 'F03 机构运行信息表'!E9</f>
        <v>0.0</v>
      </c>
      <c r="F4" s="112" t="inlineStr">
        <is>
          <t xml:space="preserve">  （一）车辆数合计（辆）</t>
        </is>
      </c>
      <c r="G4" s="104" t="inlineStr">
        <is>
          <t>29</t>
        </is>
      </c>
      <c r="H4" s="268" t="n">
        <f>('F03 机构运行信息表'!H5+'F03 机构运行信息表'!H6+'F03 机构运行信息表'!H7+'F03 机构运行信息表'!H8+'F03 机构运行信息表'!H9+'F03 机构运行信息表'!H10+'F03 机构运行信息表'!H11+'F03 机构运行信息表'!H12)</f>
        <v>0.0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68" t="n">
        <v>0.0</v>
      </c>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68"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68" t="n">
        <v>0.0</v>
      </c>
    </row>
    <row r="8" customHeight="true" ht="15.0">
      <c r="A8" s="112" t="inlineStr">
        <is>
          <t xml:space="preserve">      （2）公务用车运行维护费</t>
        </is>
      </c>
      <c r="B8" s="104" t="inlineStr">
        <is>
          <t>6</t>
        </is>
      </c>
      <c r="C8" s="108" t="n">
        <v>0.0</v>
      </c>
      <c r="D8" s="108" t="n">
        <v>0.0</v>
      </c>
      <c r="E8" s="108" t="n">
        <v>0.0</v>
      </c>
      <c r="F8" s="112" t="inlineStr">
        <is>
          <t xml:space="preserve">     4．应急保障用车</t>
        </is>
      </c>
      <c r="G8" s="104" t="inlineStr">
        <is>
          <t>33</t>
        </is>
      </c>
      <c r="H8" s="268" t="n">
        <v>0.0</v>
      </c>
    </row>
    <row r="9" customHeight="true" ht="15.0">
      <c r="A9" s="112" t="inlineStr">
        <is>
          <t xml:space="preserve">     3．公务接待费</t>
        </is>
      </c>
      <c r="B9" s="104" t="inlineStr">
        <is>
          <t>7</t>
        </is>
      </c>
      <c r="C9" s="108" t="n">
        <v>0.0</v>
      </c>
      <c r="D9" s="108" t="n">
        <v>0.0</v>
      </c>
      <c r="E9" s="108" t="n">
        <f>'F03 机构运行信息表'!E10 + 'F03 机构运行信息表'!E12</f>
        <v>0.0</v>
      </c>
      <c r="F9" s="112" t="inlineStr">
        <is>
          <t xml:space="preserve">     5．执法执勤用车</t>
        </is>
      </c>
      <c r="G9" s="104" t="inlineStr">
        <is>
          <t>34</t>
        </is>
      </c>
      <c r="H9" s="268" t="n">
        <v>0.0</v>
      </c>
    </row>
    <row r="10" customHeight="true" ht="15.0">
      <c r="A10" s="112" t="inlineStr">
        <is>
          <t xml:space="preserve">      （1）国内接待费</t>
        </is>
      </c>
      <c r="B10" s="104" t="inlineStr">
        <is>
          <t>8</t>
        </is>
      </c>
      <c r="C10" s="118" t="inlineStr">
        <is>
          <t>—</t>
        </is>
      </c>
      <c r="D10" s="118" t="inlineStr">
        <is>
          <t>—</t>
        </is>
      </c>
      <c r="E10" s="108" t="n">
        <v>0.0</v>
      </c>
      <c r="F10" s="112" t="inlineStr">
        <is>
          <t xml:space="preserve">     6．特种专业技术用车</t>
        </is>
      </c>
      <c r="G10" s="104" t="inlineStr">
        <is>
          <t>35</t>
        </is>
      </c>
      <c r="H10" s="268"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68"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68"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t="n">
        <v>0.0</v>
      </c>
    </row>
    <row r="14" customHeight="true" ht="15.0">
      <c r="A14" s="112" t="inlineStr">
        <is>
          <t xml:space="preserve">     1．因公出国（境）团组数（个）</t>
        </is>
      </c>
      <c r="B14" s="104" t="inlineStr">
        <is>
          <t>12</t>
        </is>
      </c>
      <c r="C14" s="118" t="inlineStr">
        <is>
          <t>—</t>
        </is>
      </c>
      <c r="D14" s="118" t="inlineStr">
        <is>
          <t>—</t>
        </is>
      </c>
      <c r="E14" s="228" t="n">
        <v>0.0</v>
      </c>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t="n">
        <v>0.0</v>
      </c>
      <c r="F15" s="112" t="inlineStr">
        <is>
          <t xml:space="preserve">  （一）政府采购支出合计</t>
        </is>
      </c>
      <c r="G15" s="104" t="inlineStr">
        <is>
          <t>40</t>
        </is>
      </c>
      <c r="H15" s="110" t="n">
        <f>('F03 机构运行信息表'!H16+'F03 机构运行信息表'!H17+'F03 机构运行信息表'!H18)</f>
        <v>0.0</v>
      </c>
    </row>
    <row r="16" customHeight="true" ht="15.0">
      <c r="A16" s="112" t="inlineStr">
        <is>
          <t xml:space="preserve">     3．公务用车购置数（辆）</t>
        </is>
      </c>
      <c r="B16" s="104" t="inlineStr">
        <is>
          <t>14</t>
        </is>
      </c>
      <c r="C16" s="118" t="inlineStr">
        <is>
          <t>—</t>
        </is>
      </c>
      <c r="D16" s="118" t="inlineStr">
        <is>
          <t>—</t>
        </is>
      </c>
      <c r="E16" s="228"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28" t="n">
        <v>0.0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28" t="n">
        <v>0.0</v>
      </c>
      <c r="F18" s="112" t="inlineStr">
        <is>
          <t xml:space="preserve">     3．政府采购服务支出</t>
        </is>
      </c>
      <c r="G18" s="104" t="inlineStr">
        <is>
          <t>43</t>
        </is>
      </c>
      <c r="H18" s="110" t="n">
        <v>0.0</v>
      </c>
    </row>
    <row r="19" customHeight="true" ht="15.0">
      <c r="A19" s="112" t="inlineStr">
        <is>
          <t xml:space="preserve">        其中：外事接待批次（个）</t>
        </is>
      </c>
      <c r="B19" s="104" t="inlineStr">
        <is>
          <t>17</t>
        </is>
      </c>
      <c r="C19" s="118" t="inlineStr">
        <is>
          <t>—</t>
        </is>
      </c>
      <c r="D19" s="118" t="inlineStr">
        <is>
          <t>—</t>
        </is>
      </c>
      <c r="E19" s="228" t="n">
        <v>0.0</v>
      </c>
      <c r="F19" s="112" t="inlineStr">
        <is>
          <t xml:space="preserve">  （二）政府采购授予中小企业合同金额</t>
        </is>
      </c>
      <c r="G19" s="104" t="inlineStr">
        <is>
          <t>44</t>
        </is>
      </c>
      <c r="H19" s="110" t="n">
        <v>0.0</v>
      </c>
    </row>
    <row r="20" customHeight="true" ht="15.0">
      <c r="A20" s="112" t="inlineStr">
        <is>
          <t xml:space="preserve">     6．国内公务接待人次（人）</t>
        </is>
      </c>
      <c r="B20" s="104" t="inlineStr">
        <is>
          <t>18</t>
        </is>
      </c>
      <c r="C20" s="118" t="inlineStr">
        <is>
          <t>—</t>
        </is>
      </c>
      <c r="D20" s="118" t="inlineStr">
        <is>
          <t>—</t>
        </is>
      </c>
      <c r="E20" s="228" t="n">
        <v>0.0</v>
      </c>
      <c r="F20" s="112" t="inlineStr">
        <is>
          <t xml:space="preserve">        其中：授予小微企业合同金额</t>
        </is>
      </c>
      <c r="G20" s="104" t="inlineStr">
        <is>
          <t>45</t>
        </is>
      </c>
      <c r="H20" s="110" t="n">
        <v>0.0</v>
      </c>
    </row>
    <row r="21" customHeight="true" ht="15.0">
      <c r="A21" s="112" t="inlineStr">
        <is>
          <t xml:space="preserve">        其中：外事接待人次（人）</t>
        </is>
      </c>
      <c r="B21" s="104" t="inlineStr">
        <is>
          <t>19</t>
        </is>
      </c>
      <c r="C21" s="118" t="inlineStr">
        <is>
          <t>—</t>
        </is>
      </c>
      <c r="D21" s="118" t="inlineStr">
        <is>
          <t>—</t>
        </is>
      </c>
      <c r="E21" s="228" t="n">
        <v>0.0</v>
      </c>
      <c r="F21" s="112" t="inlineStr">
        <is>
          <t>七、由养老保险基金发放养老金的离退休人员（人）</t>
        </is>
      </c>
      <c r="G21" s="104" t="inlineStr">
        <is>
          <t>46</t>
        </is>
      </c>
      <c r="H21" s="268" t="n">
        <f>('F03 机构运行信息表'!H22+'F03 机构运行信息表'!H23+'F03 机构运行信息表'!H24)</f>
        <v>0.0</v>
      </c>
    </row>
    <row r="22" customHeight="true" ht="15.0">
      <c r="A22" s="112" t="inlineStr">
        <is>
          <t xml:space="preserve">     7．国（境）外公务接待批次（个）</t>
        </is>
      </c>
      <c r="B22" s="104" t="inlineStr">
        <is>
          <t>20</t>
        </is>
      </c>
      <c r="C22" s="118" t="inlineStr">
        <is>
          <t>—</t>
        </is>
      </c>
      <c r="D22" s="118" t="inlineStr">
        <is>
          <t>—</t>
        </is>
      </c>
      <c r="E22" s="228" t="n">
        <v>0.0</v>
      </c>
      <c r="F22" s="112" t="inlineStr">
        <is>
          <t xml:space="preserve">  （一）离休人员</t>
        </is>
      </c>
      <c r="G22" s="104" t="inlineStr">
        <is>
          <t>47</t>
        </is>
      </c>
      <c r="H22" s="268" t="n">
        <v>0.0</v>
      </c>
    </row>
    <row r="23" customHeight="true" ht="15.0">
      <c r="A23" s="112" t="inlineStr">
        <is>
          <t xml:space="preserve">     8．国（境）外公务接待人次（人）</t>
        </is>
      </c>
      <c r="B23" s="104" t="inlineStr">
        <is>
          <t>21</t>
        </is>
      </c>
      <c r="C23" s="118" t="inlineStr">
        <is>
          <t>—</t>
        </is>
      </c>
      <c r="D23" s="118" t="inlineStr">
        <is>
          <t>—</t>
        </is>
      </c>
      <c r="E23" s="228" t="n">
        <v>0.0</v>
      </c>
      <c r="F23" s="112" t="inlineStr">
        <is>
          <t xml:space="preserve">  （二）财政拨款退休人员</t>
        </is>
      </c>
      <c r="G23" s="104" t="inlineStr">
        <is>
          <t>48</t>
        </is>
      </c>
      <c r="H23" s="268" t="n">
        <v>0.0</v>
      </c>
    </row>
    <row r="24" customHeight="true" ht="15.0">
      <c r="A24" s="112" t="inlineStr">
        <is>
          <t>二、会议费</t>
        </is>
      </c>
      <c r="B24" s="104" t="inlineStr">
        <is>
          <t>22</t>
        </is>
      </c>
      <c r="C24" s="118" t="inlineStr">
        <is>
          <t>—</t>
        </is>
      </c>
      <c r="D24" s="118" t="inlineStr">
        <is>
          <t>—</t>
        </is>
      </c>
      <c r="E24" s="108" t="n">
        <v>0.0</v>
      </c>
      <c r="F24" s="112" t="inlineStr">
        <is>
          <t xml:space="preserve">  （三）经费自理退休人员</t>
        </is>
      </c>
      <c r="G24" s="104" t="inlineStr">
        <is>
          <t>49</t>
        </is>
      </c>
      <c r="H24" s="268" t="n">
        <v>0.0</v>
      </c>
    </row>
    <row r="25" customHeight="true" ht="15.0">
      <c r="A25" s="112" t="inlineStr">
        <is>
          <t>三、培训费</t>
        </is>
      </c>
      <c r="B25" s="104" t="inlineStr">
        <is>
          <t>23</t>
        </is>
      </c>
      <c r="C25" s="118" t="inlineStr">
        <is>
          <t>—</t>
        </is>
      </c>
      <c r="D25" s="118" t="inlineStr">
        <is>
          <t>—</t>
        </is>
      </c>
      <c r="E25" s="108" t="n">
        <v>0.0</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394283.02</v>
      </c>
      <c r="F26" s="112" t="inlineStr">
        <is>
          <t xml:space="preserve">  （一）购置车辆（辆/台）</t>
        </is>
      </c>
      <c r="G26" s="104" t="inlineStr">
        <is>
          <t>51</t>
        </is>
      </c>
      <c r="H26" s="268" t="n">
        <v>0.0</v>
      </c>
    </row>
    <row r="27" customHeight="true" ht="15.0">
      <c r="A27" s="112" t="inlineStr">
        <is>
          <t xml:space="preserve">  （一）行政单位</t>
        </is>
      </c>
      <c r="B27" s="104" t="inlineStr">
        <is>
          <t>25</t>
        </is>
      </c>
      <c r="C27" s="118" t="inlineStr">
        <is>
          <t>—</t>
        </is>
      </c>
      <c r="D27" s="118" t="inlineStr">
        <is>
          <t>—</t>
        </is>
      </c>
      <c r="E27" s="108" t="n">
        <v>197141.51</v>
      </c>
      <c r="F27" s="112" t="inlineStr">
        <is>
          <t xml:space="preserve">  （二）购置单价100万元（含）以上设备（台/套）</t>
        </is>
      </c>
      <c r="G27" s="104" t="inlineStr">
        <is>
          <t>52</t>
        </is>
      </c>
      <c r="H27" s="268" t="n">
        <v>0.0</v>
      </c>
    </row>
    <row r="28" customHeight="true" ht="15.0">
      <c r="A28" s="112" t="inlineStr">
        <is>
          <t xml:space="preserve">  （二）参照公务员法管理事业单位</t>
        </is>
      </c>
      <c r="B28" s="104" t="inlineStr">
        <is>
          <t>26</t>
        </is>
      </c>
      <c r="C28" s="118" t="inlineStr">
        <is>
          <t>—</t>
        </is>
      </c>
      <c r="D28" s="118" t="inlineStr">
        <is>
          <t>—</t>
        </is>
      </c>
      <c r="E28" s="108" t="n">
        <v>197141.51</v>
      </c>
      <c r="F28" s="112" t="inlineStr">
        <is>
          <t xml:space="preserve">  （三）新增租用土地（平方米）</t>
        </is>
      </c>
      <c r="G28" s="104" t="inlineStr">
        <is>
          <t>53</t>
        </is>
      </c>
      <c r="H28" s="110" t="n">
        <v>0.0</v>
      </c>
    </row>
    <row r="29" customHeight="true" ht="15.0">
      <c r="A29" s="230"/>
      <c r="B29" s="232" t="inlineStr">
        <is>
          <t>27</t>
        </is>
      </c>
      <c r="C29" s="276"/>
      <c r="D29" s="276"/>
      <c r="E29" s="276"/>
      <c r="F29" s="230" t="inlineStr">
        <is>
          <t xml:space="preserve">  （四）新增租用房屋（平方米）</t>
        </is>
      </c>
      <c r="G29" s="232" t="inlineStr">
        <is>
          <t>54</t>
        </is>
      </c>
      <c r="H29" s="134" t="n">
        <v>0.0</v>
      </c>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1866287.51</v>
      </c>
      <c r="K6" s="24" t="n">
        <f>SUM('F05 基本支出分项目收支情况表'!K7)</f>
        <v>0.0</v>
      </c>
      <c r="L6" s="24" t="n">
        <f>SUM('F05 基本支出分项目收支情况表'!L7)</f>
        <v>0.0</v>
      </c>
      <c r="M6" s="24" t="n">
        <f>SUM('F05 基本支出分项目收支情况表'!M7)</f>
        <v>1866287.51</v>
      </c>
      <c r="N6" s="24" t="n">
        <f>SUM('F05 基本支出分项目收支情况表'!N7)</f>
        <v>0.0</v>
      </c>
      <c r="O6" s="24" t="n">
        <f>'F05 基本支出分项目收支情况表'!P6 + 'F05 基本支出分项目收支情况表'!Q6</f>
        <v>1866287.51</v>
      </c>
      <c r="P6" s="24" t="n">
        <f>SUM('F05 基本支出分项目收支情况表'!P7)</f>
        <v>1866287.51</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2010301</t>
        </is>
      </c>
      <c r="B7" s="174"/>
      <c r="C7" s="174"/>
      <c r="D7" s="172" t="inlineStr">
        <is>
          <t>行政运行</t>
        </is>
      </c>
      <c r="E7" s="172"/>
      <c r="F7" s="172"/>
      <c r="G7" s="172"/>
      <c r="H7" s="172"/>
      <c r="I7" s="172"/>
      <c r="J7" s="24" t="n">
        <v>1722818.0</v>
      </c>
      <c r="K7" s="24" t="n">
        <v>0.0</v>
      </c>
      <c r="L7" s="24" t="n">
        <v>0.0</v>
      </c>
      <c r="M7" s="24" t="n">
        <v>1722818.0</v>
      </c>
      <c r="N7" s="24" t="n">
        <v>0.0</v>
      </c>
      <c r="O7" s="24" t="n">
        <v>1722818.0</v>
      </c>
      <c r="P7" s="24" t="n">
        <v>1722818.0</v>
      </c>
      <c r="Q7" s="24" t="n">
        <v>0.0</v>
      </c>
      <c r="R7" s="24" t="n">
        <v>0.0</v>
      </c>
      <c r="S7" s="24" t="n">
        <v>0.0</v>
      </c>
      <c r="T7" s="24" t="n">
        <v>0.0</v>
      </c>
      <c r="U7" s="26" t="n">
        <v>0.0</v>
      </c>
    </row>
    <row r="8" customHeight="true" ht="15.0">
      <c r="A8" s="172" t="inlineStr">
        <is>
          <t>2120101</t>
        </is>
      </c>
      <c r="B8" s="174"/>
      <c r="C8" s="174"/>
      <c r="D8" s="172" t="inlineStr">
        <is>
          <t>行政运行</t>
        </is>
      </c>
      <c r="E8" s="172"/>
      <c r="F8" s="172"/>
      <c r="G8" s="172"/>
      <c r="H8" s="172"/>
      <c r="I8" s="172"/>
      <c r="J8" s="24" t="n">
        <f>'F05 基本支出分项目收支情况表'!K8 + 'F05 基本支出分项目收支情况表'!M8 + 'F05 基本支出分项目收支情况表'!N8</f>
        <v>143469.51</v>
      </c>
      <c r="K8" s="24" t="n">
        <v>0.0</v>
      </c>
      <c r="L8" s="24" t="n">
        <v>0.0</v>
      </c>
      <c r="M8" s="24" t="n">
        <v>143469.51</v>
      </c>
      <c r="N8" s="24" t="n">
        <v>0.0</v>
      </c>
      <c r="O8" s="24" t="n">
        <f>'F05 基本支出分项目收支情况表'!P8 + 'F05 基本支出分项目收支情况表'!Q8</f>
        <v>143469.51</v>
      </c>
      <c r="P8" s="24" t="n">
        <v>143469.51</v>
      </c>
      <c r="Q8" s="24" t="n">
        <v>0.0</v>
      </c>
      <c r="R8" s="24" t="n">
        <v>0.0</v>
      </c>
      <c r="S8" s="24" t="n">
        <v>0.0</v>
      </c>
      <c r="T8" s="24" t="n">
        <f>'F05 基本支出分项目收支情况表'!J8 - 'F05 基本支出分项目收支情况表'!O8 + 'F05 基本支出分项目收支情况表'!R8 - 'F05 基本支出分项目收支情况表'!S8</f>
        <v>0.0</v>
      </c>
      <c r="U8" s="26" t="n">
        <v>0.0</v>
      </c>
    </row>
  </sheetData>
  <mergeCells count="29">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s>
  <dataValidations count="2">
    <dataValidation type="list" sqref="I7:I8" allowBlank="true" errorStyle="stop">
      <formula1>HIDDENSHEETNAME!$C$2:$C$3</formula1>
    </dataValidation>
    <dataValidation type="list" sqref="F7:F8" allowBlank="true" errorStyle="stop">
      <formula1>HIDDENSHEETNAME!$P$2:$P$3</formula1>
    </dataValidation>
  </dataValidation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8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6647104.07</v>
      </c>
      <c r="D5" s="108" t="n">
        <v>0.0</v>
      </c>
      <c r="E5" s="108" t="n">
        <f>'CS02 主要指标变动情况表'!C5 - 'CS02 主要指标变动情况表'!D5</f>
        <v>6647104.07</v>
      </c>
      <c r="F5" s="108" t="n">
        <f>'CS02 主要指标变动情况表'!E5 / 'CS02 主要指标变动情况表'!D5 * 100</f>
        <v>0.0</v>
      </c>
      <c r="G5" s="286"/>
    </row>
    <row r="6" customHeight="true" ht="15.0">
      <c r="A6" s="112" t="inlineStr">
        <is>
          <t xml:space="preserve">      其中：一般公共预算财政拨款</t>
        </is>
      </c>
      <c r="B6" s="104" t="inlineStr">
        <is>
          <t>3</t>
        </is>
      </c>
      <c r="C6" s="108" t="n">
        <f>'Z07 一般公共预算财政拨款收入支出决算表'!H6</f>
        <v>6647104.07</v>
      </c>
      <c r="D6" s="108" t="n">
        <v>0.0</v>
      </c>
      <c r="E6" s="108" t="n">
        <f>'CS02 主要指标变动情况表'!C6 - 'CS02 主要指标变动情况表'!D6</f>
        <v>6647104.07</v>
      </c>
      <c r="F6" s="108" t="n">
        <f>'CS02 主要指标变动情况表'!E6 / 'CS02 主要指标变动情况表'!D6 * 100</f>
        <v>0.0</v>
      </c>
      <c r="G6" s="286"/>
    </row>
    <row r="7" customHeight="true" ht="15.0">
      <c r="A7" s="112" t="inlineStr">
        <is>
          <t xml:space="preserve">            政府性基金预算财政拨款</t>
        </is>
      </c>
      <c r="B7" s="104" t="inlineStr">
        <is>
          <t>4</t>
        </is>
      </c>
      <c r="C7" s="108" t="n">
        <f>'Z09 政府性基金预算财政拨款收入支出决算表'!H6</f>
        <v>0.0</v>
      </c>
      <c r="D7" s="108" t="n">
        <v>0.0</v>
      </c>
      <c r="E7" s="108" t="n">
        <f>'CS02 主要指标变动情况表'!C7 - 'CS02 主要指标变动情况表'!D7</f>
        <v>0.0</v>
      </c>
      <c r="F7" s="108" t="n">
        <f>'CS02 主要指标变动情况表'!E7 / 'CS02 主要指标变动情况表'!D7 * 100</f>
        <v>0.0</v>
      </c>
      <c r="G7" s="286"/>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86"/>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86"/>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86"/>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86"/>
    </row>
    <row r="12" customHeight="true" ht="15.0">
      <c r="A12" s="112" t="inlineStr">
        <is>
          <t xml:space="preserve">    2.本年支出</t>
        </is>
      </c>
      <c r="B12" s="104" t="inlineStr">
        <is>
          <t>9</t>
        </is>
      </c>
      <c r="C12" s="108" t="n">
        <f>'Z04 支出决算表'!E6</f>
        <v>6647104.07</v>
      </c>
      <c r="D12" s="108" t="n">
        <v>0.0</v>
      </c>
      <c r="E12" s="108" t="n">
        <f>'CS02 主要指标变动情况表'!C12 - 'CS02 主要指标变动情况表'!D12</f>
        <v>6647104.07</v>
      </c>
      <c r="F12" s="108" t="n">
        <f>'CS02 主要指标变动情况表'!E12 / 'CS02 主要指标变动情况表'!D12 * 100</f>
        <v>0.0</v>
      </c>
      <c r="G12" s="286"/>
    </row>
    <row r="13" customHeight="true" ht="15.0">
      <c r="A13" s="112" t="inlineStr">
        <is>
          <t xml:space="preserve">      其中：基本支出</t>
        </is>
      </c>
      <c r="B13" s="104" t="inlineStr">
        <is>
          <t>10</t>
        </is>
      </c>
      <c r="C13" s="108" t="n">
        <f>'Z04 支出决算表'!F6</f>
        <v>1866287.51</v>
      </c>
      <c r="D13" s="108" t="n">
        <v>0.0</v>
      </c>
      <c r="E13" s="108" t="n">
        <f>'CS02 主要指标变动情况表'!C13 - 'CS02 主要指标变动情况表'!D13</f>
        <v>1866287.51</v>
      </c>
      <c r="F13" s="108" t="n">
        <f>'CS02 主要指标变动情况表'!E13 / 'CS02 主要指标变动情况表'!D13 * 100</f>
        <v>0.0</v>
      </c>
      <c r="G13" s="286"/>
    </row>
    <row r="14" customHeight="true" ht="15.0">
      <c r="A14" s="112" t="inlineStr">
        <is>
          <t xml:space="preserve">            （1）人员经费</t>
        </is>
      </c>
      <c r="B14" s="104" t="inlineStr">
        <is>
          <t>11</t>
        </is>
      </c>
      <c r="C14" s="108" t="n">
        <f>'Z05_1 基本支出决算明细表'!F6 + 'Z05_1 基本支出决算明细表'!AV6</f>
        <v>1669146.0</v>
      </c>
      <c r="D14" s="108" t="n">
        <v>0.0</v>
      </c>
      <c r="E14" s="108" t="n">
        <f>'CS02 主要指标变动情况表'!C14 - 'CS02 主要指标变动情况表'!D14</f>
        <v>1669146.0</v>
      </c>
      <c r="F14" s="108" t="n">
        <f>'CS02 主要指标变动情况表'!E14 / 'CS02 主要指标变动情况表'!D14 * 100</f>
        <v>0.0</v>
      </c>
      <c r="G14" s="286"/>
    </row>
    <row r="15" customHeight="true" ht="15.0">
      <c r="A15" s="112" t="inlineStr">
        <is>
          <t xml:space="preserve">            （2）公用经费</t>
        </is>
      </c>
      <c r="B15" s="104" t="inlineStr">
        <is>
          <t>12</t>
        </is>
      </c>
      <c r="C15" s="108" t="n">
        <f>'Z05_1 基本支出决算明细表'!E6 - 'Z05_1 基本支出决算明细表'!F6 - 'Z05_1 基本支出决算明细表'!AV6</f>
        <v>197141.51</v>
      </c>
      <c r="D15" s="108" t="n">
        <v>0.0</v>
      </c>
      <c r="E15" s="108" t="n">
        <f>'CS02 主要指标变动情况表'!C15 - 'CS02 主要指标变动情况表'!D15</f>
        <v>197141.51</v>
      </c>
      <c r="F15" s="108" t="n">
        <f>'CS02 主要指标变动情况表'!E15 / 'CS02 主要指标变动情况表'!D15 * 100</f>
        <v>0.0</v>
      </c>
      <c r="G15" s="286"/>
    </row>
    <row r="16" customHeight="true" ht="15.0">
      <c r="A16" s="112" t="inlineStr">
        <is>
          <t xml:space="preserve">            项目支出</t>
        </is>
      </c>
      <c r="B16" s="104" t="inlineStr">
        <is>
          <t>13</t>
        </is>
      </c>
      <c r="C16" s="108" t="n">
        <f>'Z04 支出决算表'!G6</f>
        <v>4780816.56</v>
      </c>
      <c r="D16" s="108" t="n">
        <v>0.0</v>
      </c>
      <c r="E16" s="108" t="n">
        <f>'CS02 主要指标变动情况表'!C16 - 'CS02 主要指标变动情况表'!D16</f>
        <v>4780816.56</v>
      </c>
      <c r="F16" s="108" t="n">
        <f>'CS02 主要指标变动情况表'!E16 / 'CS02 主要指标变动情况表'!D16 * 100</f>
        <v>0.0</v>
      </c>
      <c r="G16" s="286"/>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286"/>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86"/>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86"/>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86"/>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86"/>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86"/>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86"/>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86"/>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86"/>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86"/>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86"/>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86"/>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86"/>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86"/>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1.0</v>
      </c>
      <c r="D33" s="228" t="n">
        <v>0.0</v>
      </c>
      <c r="E33" s="228" t="n">
        <f>'CS02 主要指标变动情况表'!C33 - 'CS02 主要指标变动情况表'!D33</f>
        <v>1.0</v>
      </c>
      <c r="F33" s="108" t="n">
        <f>'CS02 主要指标变动情况表'!E33 / 'CS02 主要指标变动情况表'!D33 * 100</f>
        <v>0.0</v>
      </c>
      <c r="G33" s="286" t="inlineStr">
        <is>
          <t>经核实为新增填报单位。</t>
        </is>
      </c>
    </row>
    <row r="34" customHeight="true" ht="15.0">
      <c r="A34" s="112" t="inlineStr">
        <is>
          <t xml:space="preserve">    2.独立核算机构数</t>
        </is>
      </c>
      <c r="B34" s="104" t="inlineStr">
        <is>
          <t>31</t>
        </is>
      </c>
      <c r="C34" s="228" t="n">
        <f>'F02 基本数字表'!F7</f>
        <v>1.0</v>
      </c>
      <c r="D34" s="228" t="n">
        <v>0.0</v>
      </c>
      <c r="E34" s="228" t="n">
        <f>'CS02 主要指标变动情况表'!C34 - 'CS02 主要指标变动情况表'!D34</f>
        <v>1.0</v>
      </c>
      <c r="F34" s="108" t="n">
        <f>'CS02 主要指标变动情况表'!E34 / 'CS02 主要指标变动情况表'!D34 * 100</f>
        <v>0.0</v>
      </c>
      <c r="G34" s="286" t="inlineStr">
        <is>
          <t>经核实为新增填报单位。</t>
        </is>
      </c>
    </row>
    <row r="35" customHeight="true" ht="15.0">
      <c r="A35" s="112" t="inlineStr">
        <is>
          <t xml:space="preserve">    3.年末实有人数</t>
        </is>
      </c>
      <c r="B35" s="104" t="inlineStr">
        <is>
          <t>32</t>
        </is>
      </c>
      <c r="C35" s="228" t="n">
        <f>'F02 基本数字表'!G7</f>
        <v>18.0</v>
      </c>
      <c r="D35" s="228" t="n">
        <v>0.0</v>
      </c>
      <c r="E35" s="228" t="n">
        <f>'CS02 主要指标变动情况表'!C35 - 'CS02 主要指标变动情况表'!D35</f>
        <v>18.0</v>
      </c>
      <c r="F35" s="108" t="n">
        <f>'CS02 主要指标变动情况表'!E35 / 'CS02 主要指标变动情况表'!D35 * 100</f>
        <v>0.0</v>
      </c>
      <c r="G35" s="286" t="inlineStr">
        <is>
          <t>新报单位导致人员新增。</t>
        </is>
      </c>
    </row>
    <row r="36" customHeight="true" ht="15.0">
      <c r="A36" s="112" t="inlineStr">
        <is>
          <t xml:space="preserve">      在职人员</t>
        </is>
      </c>
      <c r="B36" s="104" t="inlineStr">
        <is>
          <t>33</t>
        </is>
      </c>
      <c r="C36" s="228" t="n">
        <f>'F02 基本数字表'!H7</f>
        <v>18.0</v>
      </c>
      <c r="D36" s="228" t="n">
        <v>0.0</v>
      </c>
      <c r="E36" s="228" t="n">
        <f>'CS02 主要指标变动情况表'!C36 - 'CS02 主要指标变动情况表'!D36</f>
        <v>18.0</v>
      </c>
      <c r="F36" s="108" t="n">
        <f>'CS02 主要指标变动情况表'!E36 / 'CS02 主要指标变动情况表'!D36 * 100</f>
        <v>0.0</v>
      </c>
      <c r="G36" s="286" t="inlineStr">
        <is>
          <t>新报单位导致人员新增。</t>
        </is>
      </c>
    </row>
    <row r="37" customHeight="true" ht="15.0">
      <c r="A37" s="112" t="inlineStr">
        <is>
          <t xml:space="preserve">        其中：行政人员</t>
        </is>
      </c>
      <c r="B37" s="104" t="inlineStr">
        <is>
          <t>34</t>
        </is>
      </c>
      <c r="C37" s="228" t="n">
        <f>'F02 基本数字表'!M7 + 'F02 基本数字表'!T7</f>
        <v>3.0</v>
      </c>
      <c r="D37" s="228" t="n">
        <v>0.0</v>
      </c>
      <c r="E37" s="228" t="n">
        <f>'CS02 主要指标变动情况表'!C37 - 'CS02 主要指标变动情况表'!D37</f>
        <v>3.0</v>
      </c>
      <c r="F37" s="108" t="n">
        <f>'CS02 主要指标变动情况表'!E37 / 'CS02 主要指标变动情况表'!D37 * 100</f>
        <v>0.0</v>
      </c>
      <c r="G37" s="286" t="inlineStr">
        <is>
          <t>新报单位导致人员新增。</t>
        </is>
      </c>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86"/>
    </row>
    <row r="39" customHeight="true" ht="15.0">
      <c r="A39" s="112" t="inlineStr">
        <is>
          <t xml:space="preserve">              非参公事业人员</t>
        </is>
      </c>
      <c r="B39" s="104" t="inlineStr">
        <is>
          <t>36</t>
        </is>
      </c>
      <c r="C39" s="228" t="n">
        <f>'F02 基本数字表'!O7 + 'F02 基本数字表'!V7 + 'F02 基本数字表'!Z7</f>
        <v>15.0</v>
      </c>
      <c r="D39" s="228" t="n">
        <v>0.0</v>
      </c>
      <c r="E39" s="228" t="n">
        <f>'CS02 主要指标变动情况表'!C39 - 'CS02 主要指标变动情况表'!D39</f>
        <v>15.0</v>
      </c>
      <c r="F39" s="108" t="n">
        <f>'CS02 主要指标变动情况表'!E39 / 'CS02 主要指标变动情况表'!D39 * 100</f>
        <v>0.0</v>
      </c>
      <c r="G39" s="286" t="inlineStr">
        <is>
          <t>新报单位导致人员新增。</t>
        </is>
      </c>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86"/>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86"/>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86"/>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86"/>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86"/>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86"/>
    </row>
    <row r="48" customHeight="true" ht="15.0">
      <c r="A48" s="112" t="inlineStr">
        <is>
          <t xml:space="preserve">    2.“三公”经费支出</t>
        </is>
      </c>
      <c r="B48" s="104" t="inlineStr">
        <is>
          <t>45</t>
        </is>
      </c>
      <c r="C48" s="108" t="n">
        <f>'F03 机构运行信息表'!E4</f>
        <v>0.0</v>
      </c>
      <c r="D48" s="108" t="n">
        <v>0.0</v>
      </c>
      <c r="E48" s="108" t="n">
        <f>'CS02 主要指标变动情况表'!C48 - 'CS02 主要指标变动情况表'!D48</f>
        <v>0.0</v>
      </c>
      <c r="F48" s="108" t="n">
        <f>'CS02 主要指标变动情况表'!E48 / 'CS02 主要指标变动情况表'!D48 * 100</f>
        <v>0.0</v>
      </c>
      <c r="G48" s="286"/>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86"/>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86"/>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86"/>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86"/>
    </row>
    <row r="53" customHeight="true" ht="15.0">
      <c r="A53" s="112" t="inlineStr">
        <is>
          <t xml:space="preserve">            公务接待费</t>
        </is>
      </c>
      <c r="B53" s="104" t="inlineStr">
        <is>
          <t>50</t>
        </is>
      </c>
      <c r="C53" s="108" t="n">
        <f>'F03 机构运行信息表'!E9</f>
        <v>0.0</v>
      </c>
      <c r="D53" s="108" t="n">
        <v>0.0</v>
      </c>
      <c r="E53" s="108" t="n">
        <f>'CS02 主要指标变动情况表'!C53 - 'CS02 主要指标变动情况表'!D53</f>
        <v>0.0</v>
      </c>
      <c r="F53" s="108" t="n">
        <f>'CS02 主要指标变动情况表'!E53 / 'CS02 主要指标变动情况表'!D53 * 100</f>
        <v>0.0</v>
      </c>
      <c r="G53" s="286"/>
    </row>
    <row r="54" customHeight="true" ht="15.0">
      <c r="A54" s="112" t="inlineStr">
        <is>
          <t xml:space="preserve">    3.培训费</t>
        </is>
      </c>
      <c r="B54" s="104" t="inlineStr">
        <is>
          <t>51</t>
        </is>
      </c>
      <c r="C54" s="108" t="n">
        <f>'F03 机构运行信息表'!E25</f>
        <v>0.0</v>
      </c>
      <c r="D54" s="108" t="n">
        <v>0.0</v>
      </c>
      <c r="E54" s="108" t="n">
        <f>'CS02 主要指标变动情况表'!C54 - 'CS02 主要指标变动情况表'!D54</f>
        <v>0.0</v>
      </c>
      <c r="F54" s="108" t="n">
        <f>'CS02 主要指标变动情况表'!E54 / 'CS02 主要指标变动情况表'!D54 * 100</f>
        <v>0.0</v>
      </c>
      <c r="G54" s="286"/>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286"/>
    </row>
    <row r="56" customHeight="true" ht="15.0">
      <c r="A56" s="112" t="inlineStr">
        <is>
          <t xml:space="preserve">    5.机关运行经费</t>
        </is>
      </c>
      <c r="B56" s="104" t="inlineStr">
        <is>
          <t>53</t>
        </is>
      </c>
      <c r="C56" s="108" t="n">
        <f>'F03 机构运行信息表'!E26</f>
        <v>394283.02</v>
      </c>
      <c r="D56" s="108" t="n">
        <v>0.0</v>
      </c>
      <c r="E56" s="108" t="n">
        <f>'CS02 主要指标变动情况表'!C56 - 'CS02 主要指标变动情况表'!D56</f>
        <v>394283.02</v>
      </c>
      <c r="F56" s="108" t="n">
        <f>'CS02 主要指标变动情况表'!E56 / 'CS02 主要指标变动情况表'!D56 * 100</f>
        <v>0.0</v>
      </c>
      <c r="G56" s="286"/>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6800000.0</v>
      </c>
      <c r="D58" s="108" t="n">
        <v>0.0</v>
      </c>
      <c r="E58" s="108" t="n">
        <f>'CS02 主要指标变动情况表'!C58 - 'CS02 主要指标变动情况表'!D58</f>
        <v>6800000.0</v>
      </c>
      <c r="F58" s="108" t="n">
        <f>'CS02 主要指标变动情况表'!E58 / 'CS02 主要指标变动情况表'!D58 * 100</f>
        <v>0.0</v>
      </c>
      <c r="G58" s="286"/>
    </row>
    <row r="59" customHeight="true" ht="15.0">
      <c r="A59" s="112" t="inlineStr">
        <is>
          <t xml:space="preserve">      本年支出合计</t>
        </is>
      </c>
      <c r="B59" s="104" t="inlineStr">
        <is>
          <t>56</t>
        </is>
      </c>
      <c r="C59" s="108" t="n">
        <f>'Z01 收入支出决算总表'!M30</f>
        <v>6800000.0</v>
      </c>
      <c r="D59" s="108" t="n">
        <v>0.0</v>
      </c>
      <c r="E59" s="108" t="n">
        <f>'CS02 主要指标变动情况表'!C59 - 'CS02 主要指标变动情况表'!D59</f>
        <v>6800000.0</v>
      </c>
      <c r="F59" s="108" t="n">
        <f>'CS02 主要指标变动情况表'!E59 / 'CS02 主要指标变动情况表'!D59 * 100</f>
        <v>0.0</v>
      </c>
      <c r="G59" s="286"/>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86"/>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6647104.07</v>
      </c>
      <c r="D62" s="108" t="n">
        <v>0.0</v>
      </c>
      <c r="E62" s="108" t="n">
        <f>'CS02 主要指标变动情况表'!C62 - 'CS02 主要指标变动情况表'!D62</f>
        <v>6647104.07</v>
      </c>
      <c r="F62" s="108" t="n">
        <f>'CS02 主要指标变动情况表'!E62 / 'CS02 主要指标变动情况表'!D62 * 100</f>
        <v>0.0</v>
      </c>
      <c r="G62" s="286"/>
    </row>
    <row r="63" customHeight="true" ht="15.0">
      <c r="A63" s="112" t="inlineStr">
        <is>
          <t xml:space="preserve">      本年支出合计</t>
        </is>
      </c>
      <c r="B63" s="104" t="inlineStr">
        <is>
          <t>60</t>
        </is>
      </c>
      <c r="C63" s="108" t="n">
        <f>'Z01 收入支出决算总表'!N30</f>
        <v>6647104.07</v>
      </c>
      <c r="D63" s="108" t="n">
        <v>0.0</v>
      </c>
      <c r="E63" s="108" t="n">
        <f>'CS02 主要指标变动情况表'!C63 - 'CS02 主要指标变动情况表'!D63</f>
        <v>6647104.07</v>
      </c>
      <c r="F63" s="108" t="n">
        <f>'CS02 主要指标变动情况表'!E63 / 'CS02 主要指标变动情况表'!D63 * 100</f>
        <v>0.0</v>
      </c>
      <c r="G63" s="286"/>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288"/>
    </row>
    <row r="65" customHeight="true" ht="15.0">
      <c r="A65" s="290" t="inlineStr">
        <is>
          <t>注：1.本表反映单位本年收支余、资产负债、机构人员等主要指标与上年数对比变动情况及变动原因，各单位均需填报本表。</t>
        </is>
      </c>
      <c r="B65" s="292"/>
      <c r="C65" s="140"/>
      <c r="D65" s="140"/>
      <c r="E65" s="140"/>
      <c r="F65" s="140"/>
      <c r="G65" s="140"/>
    </row>
    <row r="66" customHeight="true" ht="15.0">
      <c r="A66" s="290" t="inlineStr">
        <is>
          <t xml:space="preserve">    2.事业收入中含事业单位财政专户管理资金收入。</t>
        </is>
      </c>
      <c r="B66" s="292"/>
      <c r="C66" s="140"/>
      <c r="D66" s="140"/>
      <c r="E66" s="140"/>
      <c r="F66" s="140"/>
      <c r="G66" s="140"/>
    </row>
    <row r="67" customHeight="true" ht="15.0">
      <c r="A67" s="290" t="inlineStr">
        <is>
          <t xml:space="preserve">    3.其他收入指单位取得的除财政拨款、事业收入、经营收入、上级补助收入、附属单位上缴收入以外的收入。</t>
        </is>
      </c>
      <c r="B67" s="292"/>
      <c r="C67" s="140"/>
      <c r="D67" s="140"/>
      <c r="E67" s="140"/>
      <c r="F67" s="140"/>
      <c r="G67" s="140"/>
    </row>
    <row r="68" customHeight="true" ht="15.0">
      <c r="A68" s="290" t="inlineStr">
        <is>
          <t xml:space="preserve">    4.结转和结余包括单位财政拨款结转和结余及其他资金结转和结余。</t>
        </is>
      </c>
      <c r="B68" s="292"/>
      <c r="C68" s="140"/>
      <c r="D68" s="140"/>
      <c r="E68" s="140"/>
      <c r="F68" s="140"/>
      <c r="G68" s="140"/>
    </row>
    <row r="69" customHeight="true" ht="15.0">
      <c r="A69" s="290" t="inlineStr">
        <is>
          <t xml:space="preserve">    5.主要指标上下年变动幅度超过20%，其中机构人员指标上下年有变动的，应具体核实并说明原因。</t>
        </is>
      </c>
      <c r="B69" s="140"/>
      <c r="C69" s="140"/>
      <c r="D69" s="140"/>
      <c r="E69" s="140"/>
      <c r="F69" s="140"/>
      <c r="G69" s="140"/>
    </row>
    <row r="70" customHeight="true" ht="15.0">
      <c r="A70" s="290"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94" t="inlineStr">
        <is>
          <t>评价指标</t>
        </is>
      </c>
      <c r="B1" s="78"/>
      <c r="C1" s="78"/>
      <c r="D1" s="78"/>
      <c r="E1" s="90"/>
      <c r="F1" s="78"/>
      <c r="G1" s="296" t="inlineStr">
        <is>
          <t>计算值</t>
        </is>
      </c>
      <c r="H1" s="296" t="inlineStr">
        <is>
          <t>得分</t>
        </is>
      </c>
      <c r="I1" s="296" t="inlineStr">
        <is>
          <t>指标说明</t>
        </is>
      </c>
      <c r="J1" s="296" t="inlineStr">
        <is>
          <t>评分标准</t>
        </is>
      </c>
    </row>
    <row r="2" customHeight="true" ht="21.75">
      <c r="A2" s="298" t="inlineStr">
        <is>
          <t>一级指标</t>
        </is>
      </c>
      <c r="B2" s="90"/>
      <c r="C2" s="300" t="inlineStr">
        <is>
          <t>二级指标</t>
        </is>
      </c>
      <c r="D2" s="78"/>
      <c r="E2" s="29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02" t="inlineStr">
        <is>
          <t>预算编制及执行情况</t>
        </is>
      </c>
      <c r="B4" s="302" t="inlineStr">
        <is>
          <t>90</t>
        </is>
      </c>
      <c r="C4" s="304" t="inlineStr">
        <is>
          <t>预算编制的准确完整性</t>
        </is>
      </c>
      <c r="D4" s="306" t="inlineStr">
        <is>
          <t>30</t>
        </is>
      </c>
      <c r="E4" s="308" t="inlineStr">
        <is>
          <t>财政拨款收入预决算差异率</t>
        </is>
      </c>
      <c r="F4" s="92" t="inlineStr">
        <is>
          <t>3</t>
        </is>
      </c>
      <c r="G4" s="108" t="n">
        <f>'LH01 部门决算量化评价表'!G4</f>
        <v>-2.25</v>
      </c>
      <c r="H4" s="310" t="n">
        <f>'LH01 部门决算量化评价表'!H4</f>
        <v>2.5</v>
      </c>
      <c r="I4" s="308" t="inlineStr">
        <is>
          <t>财政拨款收入：（决算数－年初预算数）/年初预算数*100%</t>
        </is>
      </c>
      <c r="J4" s="308" t="inlineStr">
        <is>
          <t>差异率＝0，得满分；差异率（绝对值）&gt;0时，每增加5%（含）扣减0.5分，减至0分为止。</t>
        </is>
      </c>
    </row>
    <row r="5" customHeight="true" ht="45.0">
      <c r="A5" s="90"/>
      <c r="B5" s="90"/>
      <c r="C5" s="90"/>
      <c r="D5" s="78"/>
      <c r="E5" s="308" t="inlineStr">
        <is>
          <t>事业收入预决算差异率</t>
        </is>
      </c>
      <c r="F5" s="92" t="inlineStr">
        <is>
          <t>5</t>
        </is>
      </c>
      <c r="G5" s="108" t="n">
        <f>'LH01 部门决算量化评价表'!G5</f>
        <v>0.0</v>
      </c>
      <c r="H5" s="310" t="n">
        <f>'LH01 部门决算量化评价表'!H5</f>
        <v>5.0</v>
      </c>
      <c r="I5" s="308" t="inlineStr">
        <is>
          <t>事业收入：（决算数－年初预算数）/年初预算数*100%</t>
        </is>
      </c>
      <c r="J5" s="308" t="inlineStr">
        <is>
          <t>差异率＝0，得满分；差异率（绝对值）&gt;0时，每增加5%（含）扣减0.5分，减至0分为止。</t>
        </is>
      </c>
    </row>
    <row r="6" customHeight="true" ht="45.0">
      <c r="A6" s="90"/>
      <c r="B6" s="90"/>
      <c r="C6" s="90"/>
      <c r="D6" s="78"/>
      <c r="E6" s="308" t="inlineStr">
        <is>
          <t>经营收入预决算差异率</t>
        </is>
      </c>
      <c r="F6" s="92" t="inlineStr">
        <is>
          <t>3</t>
        </is>
      </c>
      <c r="G6" s="108" t="n">
        <f>'LH01 部门决算量化评价表'!G6</f>
        <v>0.0</v>
      </c>
      <c r="H6" s="310" t="n">
        <f>'LH01 部门决算量化评价表'!H6</f>
        <v>3.0</v>
      </c>
      <c r="I6" s="308" t="inlineStr">
        <is>
          <t>经营收入：（决算数－年初预算数）/年初预算数*100%</t>
        </is>
      </c>
      <c r="J6" s="308" t="inlineStr">
        <is>
          <t>差异率＝0，得满分；差异率（绝对值）&gt;0时，每增加5%（含）扣减0.5分，减至0分为止。</t>
        </is>
      </c>
    </row>
    <row r="7" customHeight="true" ht="45.0">
      <c r="A7" s="90"/>
      <c r="B7" s="90"/>
      <c r="C7" s="90"/>
      <c r="D7" s="78"/>
      <c r="E7" s="308" t="inlineStr">
        <is>
          <t>其他收入预决算差异率</t>
        </is>
      </c>
      <c r="F7" s="92" t="inlineStr">
        <is>
          <t>5</t>
        </is>
      </c>
      <c r="G7" s="108" t="n">
        <f>'LH01 部门决算量化评价表'!G7</f>
        <v>0.0</v>
      </c>
      <c r="H7" s="310" t="n">
        <f>'LH01 部门决算量化评价表'!H7</f>
        <v>5.0</v>
      </c>
      <c r="I7" s="308" t="inlineStr">
        <is>
          <t>其他收入：（决算数－年初预算数）/年初预算数*100%</t>
        </is>
      </c>
      <c r="J7" s="308" t="inlineStr">
        <is>
          <t>差异率＝0，得满分；差异率（绝对值）&gt;0时，每增加5%（含）扣减0.5分，减至0分为止。</t>
        </is>
      </c>
    </row>
    <row r="8" customHeight="true" ht="45.0">
      <c r="A8" s="90"/>
      <c r="B8" s="90"/>
      <c r="C8" s="90"/>
      <c r="D8" s="78"/>
      <c r="E8" s="308" t="inlineStr">
        <is>
          <t>年初结转和结余预决算差异率</t>
        </is>
      </c>
      <c r="F8" s="92" t="inlineStr">
        <is>
          <t>5</t>
        </is>
      </c>
      <c r="G8" s="108" t="n">
        <f>'LH01 部门决算量化评价表'!G8</f>
        <v>0.0</v>
      </c>
      <c r="H8" s="310" t="n">
        <f>'LH01 部门决算量化评价表'!H8</f>
        <v>5.0</v>
      </c>
      <c r="I8" s="308" t="inlineStr">
        <is>
          <t>年初结转和结余：（决算数－年初预算数）/年初预算数*100%</t>
        </is>
      </c>
      <c r="J8" s="308" t="inlineStr">
        <is>
          <t>差异率＝0，得满分；差异率（绝对值）≤100%，扣减1分；差异率（绝对值）&gt;100%时，每增加10%（含）扣减0.5分，减至0分为止。</t>
        </is>
      </c>
    </row>
    <row r="9" customHeight="true" ht="45.0">
      <c r="A9" s="90"/>
      <c r="B9" s="90"/>
      <c r="C9" s="90"/>
      <c r="D9" s="78"/>
      <c r="E9" s="308" t="inlineStr">
        <is>
          <t>人员经费预决算差异率</t>
        </is>
      </c>
      <c r="F9" s="92" t="inlineStr">
        <is>
          <t>5</t>
        </is>
      </c>
      <c r="G9" s="108" t="n">
        <f>'LH01 部门决算量化评价表'!G9</f>
        <v>-7.27</v>
      </c>
      <c r="H9" s="310" t="n">
        <f>'LH01 部门决算量化评价表'!H9</f>
        <v>5.0</v>
      </c>
      <c r="I9" s="308" t="inlineStr">
        <is>
          <t>人员经费：（决算数－年初预算数）/年初预算数*100%</t>
        </is>
      </c>
      <c r="J9" s="308" t="inlineStr">
        <is>
          <t>差异率≤0，得满分；差异率﹥0时，每增加10%（含）扣减0.5分，减至0分为止。</t>
        </is>
      </c>
    </row>
    <row r="10" customHeight="true" ht="45.0">
      <c r="A10" s="90"/>
      <c r="B10" s="90"/>
      <c r="C10" s="90"/>
      <c r="D10" s="78"/>
      <c r="E10" s="308" t="inlineStr">
        <is>
          <t>公用经费预决算差异率</t>
        </is>
      </c>
      <c r="F10" s="92" t="inlineStr">
        <is>
          <t>4</t>
        </is>
      </c>
      <c r="G10" s="108" t="n">
        <f>'LH01 部门决算量化评价表'!G10</f>
        <v>-1.43</v>
      </c>
      <c r="H10" s="310" t="n">
        <f>'LH01 部门决算量化评价表'!H10</f>
        <v>4.0</v>
      </c>
      <c r="I10" s="308" t="inlineStr">
        <is>
          <t>公用经费：（决算数－年初预算数）/年初预算数*100%</t>
        </is>
      </c>
      <c r="J10" s="308" t="inlineStr">
        <is>
          <t>差异率≤0，得满分；差异率﹥0时，每增加5%（含）扣减0.5分，减至0分为止。</t>
        </is>
      </c>
    </row>
    <row r="11" customHeight="true" ht="45.0">
      <c r="A11" s="90"/>
      <c r="B11" s="90"/>
      <c r="C11" s="304" t="inlineStr">
        <is>
          <t>预算执行的有效性</t>
        </is>
      </c>
      <c r="D11" s="306" t="inlineStr">
        <is>
          <t>50</t>
        </is>
      </c>
      <c r="E11" s="308" t="inlineStr">
        <is>
          <t>人员经费预算执行差异率</t>
        </is>
      </c>
      <c r="F11" s="92" t="inlineStr">
        <is>
          <t>10</t>
        </is>
      </c>
      <c r="G11" s="108" t="n">
        <f>'LH01 部门决算量化评价表'!G11</f>
        <v>0.0</v>
      </c>
      <c r="H11" s="310" t="n">
        <f>'LH01 部门决算量化评价表'!H11</f>
        <v>10.0</v>
      </c>
      <c r="I11" s="308" t="inlineStr">
        <is>
          <t>人员经费：（决算数－调整预算数）/调整预算数*100%</t>
        </is>
      </c>
      <c r="J11" s="308" t="inlineStr">
        <is>
          <t>差异率＝0，得满分；差异率（绝对值）&gt;0时，每增加5%（含）扣减0.5分，减至0分为止。</t>
        </is>
      </c>
    </row>
    <row r="12" customHeight="true" ht="45.0">
      <c r="A12" s="90"/>
      <c r="B12" s="90"/>
      <c r="C12" s="90"/>
      <c r="D12" s="78"/>
      <c r="E12" s="308" t="inlineStr">
        <is>
          <t>公用经费预算执行差异率</t>
        </is>
      </c>
      <c r="F12" s="92" t="inlineStr">
        <is>
          <t>10</t>
        </is>
      </c>
      <c r="G12" s="108" t="n">
        <f>'LH01 部门决算量化评价表'!G12</f>
        <v>0.0</v>
      </c>
      <c r="H12" s="310" t="n">
        <f>'LH01 部门决算量化评价表'!H12</f>
        <v>10.0</v>
      </c>
      <c r="I12" s="308" t="inlineStr">
        <is>
          <t>公用经费：（决算数－调整预算数）/调整预算数*100%</t>
        </is>
      </c>
      <c r="J12" s="308" t="inlineStr">
        <is>
          <t>差异率＝0，得满分；差异率（绝对值）&gt;0时，每增加5%（含）扣减0.5分，减至0分为止。</t>
        </is>
      </c>
    </row>
    <row r="13" customHeight="true" ht="45.0">
      <c r="A13" s="90"/>
      <c r="B13" s="90"/>
      <c r="C13" s="90"/>
      <c r="D13" s="78"/>
      <c r="E13" s="308" t="inlineStr">
        <is>
          <t>财政拨款结转和结余率</t>
        </is>
      </c>
      <c r="F13" s="92" t="inlineStr">
        <is>
          <t>10</t>
        </is>
      </c>
      <c r="G13" s="108" t="n">
        <f>'LH01 部门决算量化评价表'!G13</f>
        <v>0.0</v>
      </c>
      <c r="H13" s="310" t="n">
        <f>'LH01 部门决算量化评价表'!H13</f>
        <v>10.0</v>
      </c>
      <c r="I13" s="308" t="inlineStr">
        <is>
          <t>财政拨款结转和结余：（本年年末数/支出调整预算数总计）*100%</t>
        </is>
      </c>
      <c r="J13" s="308" t="inlineStr">
        <is>
          <t>结转和结余率=0，得满分；结转和结余率（绝对值）&gt;0时，每增加5%（含）扣减0.5分，减至0分为止。</t>
        </is>
      </c>
    </row>
    <row r="14" customHeight="true" ht="45.0">
      <c r="A14" s="90"/>
      <c r="B14" s="90"/>
      <c r="C14" s="90"/>
      <c r="D14" s="78"/>
      <c r="E14" s="308" t="inlineStr">
        <is>
          <t>财政拨款结转上下年变动率</t>
        </is>
      </c>
      <c r="F14" s="92" t="inlineStr">
        <is>
          <t>7</t>
        </is>
      </c>
      <c r="G14" s="108" t="n">
        <f>'LH01 部门决算量化评价表'!G14</f>
        <v>0.0</v>
      </c>
      <c r="H14" s="310" t="n">
        <f>'LH01 部门决算量化评价表'!H14</f>
        <v>0.0</v>
      </c>
      <c r="I14" s="308" t="inlineStr">
        <is>
          <t>财政拨款结转：（本年年末数－上年年末数）/上年年末数*100%</t>
        </is>
      </c>
      <c r="J14" s="308" t="inlineStr">
        <is>
          <t>比重≤0，得满分；比重（绝对值）﹥0时，每增加5%（含）扣减0.5分，减至0分为止。</t>
        </is>
      </c>
    </row>
    <row r="15" customHeight="true" ht="45.0">
      <c r="A15" s="90"/>
      <c r="B15" s="90"/>
      <c r="C15" s="90"/>
      <c r="D15" s="78"/>
      <c r="E15" s="308" t="inlineStr">
        <is>
          <t>财政拨款结余上下年变动率</t>
        </is>
      </c>
      <c r="F15" s="92" t="inlineStr">
        <is>
          <t>3</t>
        </is>
      </c>
      <c r="G15" s="108" t="n">
        <f>'LH01 部门决算量化评价表'!G15</f>
        <v>0.0</v>
      </c>
      <c r="H15" s="310" t="n">
        <f>'LH01 部门决算量化评价表'!H15</f>
        <v>0.0</v>
      </c>
      <c r="I15" s="308" t="inlineStr">
        <is>
          <t>财政拨款结余：（本年年末数－上年年末数）/上年年末数*100%</t>
        </is>
      </c>
      <c r="J15" s="308" t="inlineStr">
        <is>
          <t>比重≤0，得满分；比重（绝对值）﹥0时，每增加5%（含）扣减0.5分，减至0分为止。</t>
        </is>
      </c>
    </row>
    <row r="16" customHeight="true" ht="45.0">
      <c r="A16" s="90"/>
      <c r="B16" s="90"/>
      <c r="C16" s="90"/>
      <c r="D16" s="78"/>
      <c r="E16" s="308" t="inlineStr">
        <is>
          <t>项目支出预算执行进度上下年差异率</t>
        </is>
      </c>
      <c r="F16" s="92" t="inlineStr">
        <is>
          <t>5</t>
        </is>
      </c>
      <c r="G16" s="108" t="n">
        <f>'LH01 部门决算量化评价表'!G16</f>
        <v>0.0</v>
      </c>
      <c r="H16" s="310" t="n">
        <f>'LH01 部门决算量化评价表'!H16</f>
        <v>0.0</v>
      </c>
      <c r="I16" s="308" t="inlineStr">
        <is>
          <t>项目支出：（本年执行进度－上年执行进度）/上年执行进度*100%</t>
        </is>
      </c>
      <c r="J16" s="308" t="inlineStr">
        <is>
          <t>差异率≥0，得满分；差异率＜0时，差异值（绝对值）增加3%（含）扣减0.5分，减至0分为止。</t>
        </is>
      </c>
    </row>
    <row r="17" customHeight="true" ht="45.0">
      <c r="A17" s="90"/>
      <c r="B17" s="90"/>
      <c r="C17" s="90"/>
      <c r="D17" s="78"/>
      <c r="E17" s="308" t="inlineStr">
        <is>
          <t>“三公”经费支出预决算差异率</t>
        </is>
      </c>
      <c r="F17" s="92" t="inlineStr">
        <is>
          <t>5</t>
        </is>
      </c>
      <c r="G17" s="108" t="n">
        <f>'LH01 部门决算量化评价表'!G17</f>
        <v>0.0</v>
      </c>
      <c r="H17" s="310" t="n">
        <f>'LH01 部门决算量化评价表'!H17</f>
        <v>5.0</v>
      </c>
      <c r="I17" s="308" t="inlineStr">
        <is>
          <t>“三公”经费：（决算数－年初预算数/年初预算数）*100%</t>
        </is>
      </c>
      <c r="J17" s="308" t="inlineStr">
        <is>
          <t>差异率≤0，得满分；差异率&gt;0时，每增加5%（含）扣减1分，减至0分为止。</t>
        </is>
      </c>
    </row>
    <row r="18" customHeight="true" ht="45.0">
      <c r="A18" s="90"/>
      <c r="B18" s="90"/>
      <c r="C18" s="84" t="inlineStr">
        <is>
          <t>预算编制及执行的规范性</t>
        </is>
      </c>
      <c r="D18" s="312" t="inlineStr">
        <is>
          <t>10</t>
        </is>
      </c>
      <c r="E18" s="308" t="inlineStr">
        <is>
          <t>财政拨款项目支出中开支在职人员及离退休经费比重</t>
        </is>
      </c>
      <c r="F18" s="92" t="inlineStr">
        <is>
          <t>5</t>
        </is>
      </c>
      <c r="G18" s="108" t="n">
        <f>'LH01 部门决算量化评价表'!G18</f>
        <v>0.0</v>
      </c>
      <c r="H18" s="310" t="n">
        <f>'LH01 部门决算量化评价表'!H18</f>
        <v>5.0</v>
      </c>
      <c r="I18" s="308" t="inlineStr">
        <is>
          <t>财政拨款项目支出：（工资福利支出+离休费+退休费）/项目支出合计*100%</t>
        </is>
      </c>
      <c r="J18" s="308" t="inlineStr">
        <is>
          <t>比重＝0，得满分；比重﹥0时，每增加1%（含）扣减0.5分，减至0分为止。</t>
        </is>
      </c>
    </row>
    <row r="19" customHeight="true" ht="45.0">
      <c r="A19" s="90"/>
      <c r="B19" s="90"/>
      <c r="C19" s="90"/>
      <c r="D19" s="78"/>
      <c r="E19" s="308" t="inlineStr">
        <is>
          <t>基本支出中列支房屋建筑物购建、大型修缮、基础设施建设、物资储备比重</t>
        </is>
      </c>
      <c r="F19" s="92" t="inlineStr">
        <is>
          <t>5</t>
        </is>
      </c>
      <c r="G19" s="108" t="n">
        <f>'LH01 部门决算量化评价表'!G19</f>
        <v>0.0</v>
      </c>
      <c r="H19" s="310" t="n">
        <f>'LH01 部门决算量化评价表'!H19</f>
        <v>5.0</v>
      </c>
      <c r="I19" s="308" t="inlineStr">
        <is>
          <t>基本支出：（房屋建筑物构建+大型修缮+基础设施建设+物资储备）/公用经费*100%</t>
        </is>
      </c>
      <c r="J19" s="308" t="inlineStr">
        <is>
          <t>比重=0，得满分；比重&gt;0时，每增加1%（含）扣减0.5分，减至0分为止。</t>
        </is>
      </c>
    </row>
    <row r="20" customHeight="true" ht="45.0">
      <c r="A20" s="314" t="inlineStr">
        <is>
          <t>财务状况</t>
        </is>
      </c>
      <c r="B20" s="314" t="inlineStr">
        <is>
          <t>10</t>
        </is>
      </c>
      <c r="C20" s="94" t="inlineStr">
        <is>
          <t>资产状况</t>
        </is>
      </c>
      <c r="D20" s="92" t="inlineStr">
        <is>
          <t>5</t>
        </is>
      </c>
      <c r="E20" s="308" t="inlineStr">
        <is>
          <t>货币资金变动率</t>
        </is>
      </c>
      <c r="F20" s="92" t="inlineStr">
        <is>
          <t>5</t>
        </is>
      </c>
      <c r="G20" s="108" t="n">
        <f>'LH01 部门决算量化评价表'!G20</f>
        <v>0.0</v>
      </c>
      <c r="H20" s="310" t="n">
        <f>'LH01 部门决算量化评价表'!H20</f>
        <v>5.0</v>
      </c>
      <c r="I20" s="308" t="inlineStr">
        <is>
          <t>货币资金：（期末数－期初数）/期初数*100%</t>
        </is>
      </c>
      <c r="J20" s="308" t="inlineStr">
        <is>
          <t>变动率≤0，得满分；变动率﹥0时，每增加5%（含）扣减0.5分，减至0分为止。</t>
        </is>
      </c>
    </row>
    <row r="21" customHeight="true" ht="45.0">
      <c r="A21" s="90"/>
      <c r="B21" s="90"/>
      <c r="C21" s="84" t="inlineStr">
        <is>
          <t>负债状况</t>
        </is>
      </c>
      <c r="D21" s="312" t="inlineStr">
        <is>
          <t>5</t>
        </is>
      </c>
      <c r="E21" s="308" t="inlineStr">
        <is>
          <t>借款变动率</t>
        </is>
      </c>
      <c r="F21" s="92" t="inlineStr">
        <is>
          <t>4</t>
        </is>
      </c>
      <c r="G21" s="108" t="n">
        <f>'LH01 部门决算量化评价表'!G21</f>
        <v>0.0</v>
      </c>
      <c r="H21" s="310" t="n">
        <f>'LH01 部门决算量化评价表'!H21</f>
        <v>4.0</v>
      </c>
      <c r="I21" s="308" t="inlineStr">
        <is>
          <t>借款：（期末数－期初数）/期初数*100%</t>
        </is>
      </c>
      <c r="J21" s="308" t="inlineStr">
        <is>
          <t>变动率≤0，得满分；变动率﹥0时，每增加5%（含）扣减0.5分，减至0分为止。</t>
        </is>
      </c>
    </row>
    <row r="22" customHeight="true" ht="45.0">
      <c r="A22" s="90"/>
      <c r="B22" s="90"/>
      <c r="C22" s="90"/>
      <c r="D22" s="78"/>
      <c r="E22" s="308" t="inlineStr">
        <is>
          <t>应缴财政款及时性</t>
        </is>
      </c>
      <c r="F22" s="92" t="inlineStr">
        <is>
          <t>1</t>
        </is>
      </c>
      <c r="G22" s="108" t="n">
        <f>'LH01 部门决算量化评价表'!G22</f>
        <v>0.0</v>
      </c>
      <c r="H22" s="310" t="n">
        <f>'LH01 部门决算量化评价表'!H22</f>
        <v>1.0</v>
      </c>
      <c r="I22" s="308" t="inlineStr">
        <is>
          <t>应缴财政款年末按规定年终清缴后应无余额</t>
        </is>
      </c>
      <c r="J22" s="30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16"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84.5</v>
      </c>
      <c r="I23" s="94" t="inlineStr">
        <is>
          <t>—</t>
        </is>
      </c>
      <c r="J23" s="94" t="inlineStr">
        <is>
          <t>—</t>
        </is>
      </c>
    </row>
    <row r="24" customHeight="true" ht="21.75">
      <c r="A24" s="318" t="inlineStr">
        <is>
          <t>注：1.财务状况不含企业化管理事业单位和民间非营利组织。</t>
        </is>
      </c>
      <c r="B24" s="320"/>
      <c r="C24" s="320"/>
      <c r="D24" s="320"/>
      <c r="E24" s="320"/>
      <c r="F24" s="320"/>
      <c r="G24" s="320"/>
      <c r="H24" s="320"/>
      <c r="I24" s="320"/>
      <c r="J24" s="320"/>
    </row>
    <row r="25" customHeight="true" ht="21.75">
      <c r="A25" s="318" t="inlineStr">
        <is>
          <t xml:space="preserve">    2.财政拨款结转和结余率、财政拨款结转和结余上下年变动率评价指标中，中央部门上年、本年年末结转和结余数均不含暂付款。</t>
        </is>
      </c>
      <c r="B25" s="320"/>
      <c r="C25" s="320"/>
      <c r="D25" s="320"/>
      <c r="E25" s="320"/>
      <c r="F25" s="320"/>
      <c r="G25" s="320"/>
      <c r="H25" s="320"/>
      <c r="I25" s="320"/>
      <c r="J25" s="320"/>
    </row>
    <row r="26" customHeight="true" ht="21.75">
      <c r="A26" s="318" t="inlineStr">
        <is>
          <t xml:space="preserve">    3.各项评分标准中，对于分子不为0且分母为0的情况，按0分计算；分子、分母同为0的情况，按满分计算。</t>
        </is>
      </c>
      <c r="B26" s="320"/>
      <c r="C26" s="320"/>
      <c r="D26" s="320"/>
      <c r="E26" s="320"/>
      <c r="F26" s="320"/>
      <c r="G26" s="320"/>
      <c r="H26" s="320"/>
      <c r="I26" s="320"/>
      <c r="J26" s="32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2024-08-27T08:50:40Z</dcterms:created>
  <dc:creator>Apache POI</dc:creator>
</cp:coreProperties>
</file>