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activeTab="1"/>
  </bookViews>
  <sheets>
    <sheet name="一般商品服务支出" sheetId="2" r:id="rId1"/>
    <sheet name="专项支出" sheetId="1" r:id="rId2"/>
  </sheets>
  <definedNames>
    <definedName name="_xlnm._FilterDatabase" localSheetId="1" hidden="1">专项支出!$A$2:$I$9</definedName>
    <definedName name="_xlnm.Print_Area" localSheetId="1">专项支出!#REF!</definedName>
    <definedName name="_xlnm.Print_Titles" localSheetId="1">专项支出!$1:$2</definedName>
    <definedName name="_xlnm.Print_Titles" localSheetId="0">一般商品服务支出!$1:$3</definedName>
    <definedName name="_xlnm._FilterDatabase" localSheetId="0" hidden="1">一般商品服务支出!$A$3:$L$20</definedName>
    <definedName name="_xlnm.Print_Area" localSheetId="0">一般商品服务支出!$16:$16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Administrator</author>
  </authors>
  <commentList>
    <comment ref="B1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园林、环卫
</t>
        </r>
      </text>
    </comment>
    <comment ref="B1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征地拆迁事务中心、征补办
</t>
        </r>
      </text>
    </comment>
  </commentList>
</comments>
</file>

<file path=xl/sharedStrings.xml><?xml version="1.0" encoding="utf-8"?>
<sst xmlns="http://schemas.openxmlformats.org/spreadsheetml/2006/main" count="56" uniqueCount="49">
  <si>
    <t>2024年永州经开区一般商品服务支出</t>
  </si>
  <si>
    <t>单位：万元</t>
  </si>
  <si>
    <t>科目
编码</t>
  </si>
  <si>
    <t>预算单位</t>
  </si>
  <si>
    <t>全额在职人数（含政府雇员）</t>
  </si>
  <si>
    <t>公车数量</t>
  </si>
  <si>
    <t>党员人数（含预备党员）</t>
  </si>
  <si>
    <t>2024年一般商品和服务支出合计</t>
  </si>
  <si>
    <t>办公经费（1.1万元/人）</t>
  </si>
  <si>
    <t>公车运行维护费</t>
  </si>
  <si>
    <r>
      <rPr>
        <b/>
        <sz val="11"/>
        <color theme="1"/>
        <rFont val="等线"/>
        <charset val="134"/>
      </rPr>
      <t>党建经费</t>
    </r>
    <r>
      <rPr>
        <b/>
        <sz val="8"/>
        <color indexed="8"/>
        <rFont val="等线"/>
        <charset val="134"/>
      </rPr>
      <t>（0.5+0.05x）</t>
    </r>
  </si>
  <si>
    <t>工会经费</t>
  </si>
  <si>
    <t>备注</t>
  </si>
  <si>
    <t>社会发展和应急管理局</t>
  </si>
  <si>
    <t>杨赋产投挂职，减少1人公用经费</t>
  </si>
  <si>
    <t>区农业农村工作委员会办公室（区农委办）</t>
  </si>
  <si>
    <t>区安全生产委员会办公室（区安委办）</t>
  </si>
  <si>
    <t>区纪委监工委</t>
  </si>
  <si>
    <t>金美丽产投挂职，减少1人公用经费</t>
  </si>
  <si>
    <t>区重点项目服务中心</t>
  </si>
  <si>
    <t>区政务服务中心</t>
  </si>
  <si>
    <t>区人力资源和社会保障事务中心</t>
  </si>
  <si>
    <t>区园林绿化环卫事务中心</t>
  </si>
  <si>
    <t>25人市财政局负担</t>
  </si>
  <si>
    <t>区征地拆迁事务中心</t>
  </si>
  <si>
    <t>胡伟产投挂职，减少1人公用经费</t>
  </si>
  <si>
    <t>区投资贸易事务中心</t>
  </si>
  <si>
    <t>区效能建设服务中心</t>
  </si>
  <si>
    <t>区生态环境保护委员会办公室(团委)</t>
  </si>
  <si>
    <t>永州经济技术开发区仁湾街道办事处</t>
  </si>
  <si>
    <t>3个党支部，120个党员</t>
  </si>
  <si>
    <t>永州市城市管理行政执法局经济技术开发区分局</t>
  </si>
  <si>
    <t>永州市公安局凤凰园分局</t>
  </si>
  <si>
    <t>永州市公安局交通警察支队凤凰园大队</t>
  </si>
  <si>
    <t>一般商品服务支出合计</t>
  </si>
  <si>
    <t>永州经开区2024年专项资金预算情况表</t>
  </si>
  <si>
    <t>功能分类科目编码</t>
  </si>
  <si>
    <t>项目名称</t>
  </si>
  <si>
    <t>建议数</t>
  </si>
  <si>
    <t>2023年
预算数</t>
  </si>
  <si>
    <t>增减额</t>
  </si>
  <si>
    <t>申报单位</t>
  </si>
  <si>
    <t>民政项目资金</t>
  </si>
  <si>
    <t>卫健工作项目</t>
  </si>
  <si>
    <t>文化事业工作</t>
  </si>
  <si>
    <t>残联工作</t>
  </si>
  <si>
    <t>退役军人工作</t>
  </si>
  <si>
    <t>走访慰问经费</t>
  </si>
  <si>
    <t>社会发展和应急管理局小计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</si>
</sst>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1"/>
      <color theme="1"/>
      <name val="等线"/>
      <charset val="134"/>
    </font>
    <font>
      <b/>
      <sz val="11"/>
      <color theme="1"/>
      <name val="等线"/>
      <charset val="134"/>
    </font>
    <font>
      <sz val="11"/>
      <color rgb="FFFF0000"/>
      <name val="等线"/>
      <charset val="134"/>
    </font>
    <font>
      <b/>
      <sz val="11"/>
      <color rgb="FFFF0000"/>
      <name val="等线"/>
      <charset val="134"/>
    </font>
    <font>
      <sz val="20"/>
      <color theme="1"/>
      <name val="等线"/>
      <charset val="134"/>
    </font>
    <font>
      <sz val="11"/>
      <name val="等线"/>
      <charset val="134"/>
    </font>
    <font>
      <b/>
      <sz val="20"/>
      <color theme="1"/>
      <name val="等线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b/>
      <sz val="8"/>
      <color indexed="8"/>
      <name val="等线"/>
      <charset val="134"/>
    </font>
    <font>
      <sz val="9"/>
      <name val="宋体"/>
      <charset val="134"/>
    </font>
    <font>
      <b/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9" tint="0.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5" borderId="5" applyNumberFormat="0" applyAlignment="0" applyProtection="0">
      <alignment vertical="center"/>
    </xf>
    <xf numFmtId="0" fontId="19" fillId="6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 applyProtection="0"/>
  </cellStyleXfs>
  <cellXfs count="30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0" fontId="6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 wrapText="1"/>
    </xf>
    <xf numFmtId="0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justify" vertical="center"/>
    </xf>
    <xf numFmtId="0" fontId="2" fillId="0" borderId="0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6" xfId="51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FFFF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0"/>
  <sheetViews>
    <sheetView topLeftCell="A2" workbookViewId="0">
      <selection activeCell="A4" sqref="$A4:$XFD5"/>
    </sheetView>
  </sheetViews>
  <sheetFormatPr defaultColWidth="9" defaultRowHeight="13.5"/>
  <cols>
    <col min="1" max="1" width="8" style="1" customWidth="1"/>
    <col min="2" max="2" width="44.875" style="1" customWidth="1"/>
    <col min="3" max="3" width="9.75" style="22" customWidth="1"/>
    <col min="4" max="5" width="9" style="22"/>
    <col min="6" max="6" width="12.75" style="22" customWidth="1"/>
    <col min="7" max="7" width="9.75" style="22" customWidth="1"/>
    <col min="8" max="8" width="9" style="22"/>
    <col min="9" max="9" width="10.375" style="22" customWidth="1"/>
    <col min="10" max="10" width="9" style="22"/>
    <col min="11" max="11" width="27.625" style="1" customWidth="1"/>
    <col min="12" max="12" width="32.125" style="1" customWidth="1"/>
    <col min="13" max="16384" width="9" style="1"/>
  </cols>
  <sheetData>
    <row r="1" s="1" customFormat="1" ht="43" customHeight="1" spans="1:11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</row>
    <row r="2" s="1" customFormat="1" spans="3:11">
      <c r="C2" s="22"/>
      <c r="D2" s="22"/>
      <c r="E2" s="22"/>
      <c r="F2" s="22"/>
      <c r="G2" s="22"/>
      <c r="H2" s="22"/>
      <c r="I2" s="22"/>
      <c r="J2" s="22"/>
      <c r="K2" s="26" t="s">
        <v>1</v>
      </c>
    </row>
    <row r="3" s="1" customFormat="1" ht="60" customHeight="1" spans="1:11">
      <c r="A3" s="11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11" t="s">
        <v>7</v>
      </c>
      <c r="G3" s="11" t="s">
        <v>8</v>
      </c>
      <c r="H3" s="11" t="s">
        <v>9</v>
      </c>
      <c r="I3" s="11" t="s">
        <v>10</v>
      </c>
      <c r="J3" s="11" t="s">
        <v>11</v>
      </c>
      <c r="K3" s="27" t="s">
        <v>12</v>
      </c>
    </row>
    <row r="4" s="1" customFormat="1" ht="27" spans="1:11">
      <c r="A4" s="24">
        <v>2100101</v>
      </c>
      <c r="B4" s="25" t="s">
        <v>13</v>
      </c>
      <c r="C4" s="24">
        <v>9</v>
      </c>
      <c r="D4" s="24"/>
      <c r="E4" s="24">
        <v>22</v>
      </c>
      <c r="F4" s="24">
        <f>SUM(G4:J4)</f>
        <v>10.4</v>
      </c>
      <c r="G4" s="24">
        <f>(C4-1)*1.1</f>
        <v>8.8</v>
      </c>
      <c r="H4" s="24"/>
      <c r="I4" s="24">
        <f>0.5+0.05*E4</f>
        <v>1.6</v>
      </c>
      <c r="J4" s="24"/>
      <c r="K4" s="15" t="s">
        <v>14</v>
      </c>
    </row>
    <row r="5" s="1" customFormat="1" spans="1:11">
      <c r="A5" s="24">
        <v>2130101</v>
      </c>
      <c r="B5" s="25" t="s">
        <v>15</v>
      </c>
      <c r="C5" s="24">
        <v>12</v>
      </c>
      <c r="D5" s="24"/>
      <c r="E5" s="24"/>
      <c r="F5" s="24">
        <f>SUM(G5:J5)</f>
        <v>13.2</v>
      </c>
      <c r="G5" s="24">
        <f>C5*1.1</f>
        <v>13.2</v>
      </c>
      <c r="H5" s="24"/>
      <c r="I5" s="24"/>
      <c r="J5" s="24"/>
      <c r="K5" s="14"/>
    </row>
    <row r="6" s="1" customFormat="1" spans="1:11">
      <c r="A6" s="24">
        <v>2240101</v>
      </c>
      <c r="B6" s="25" t="s">
        <v>16</v>
      </c>
      <c r="C6" s="24">
        <v>8</v>
      </c>
      <c r="D6" s="24"/>
      <c r="E6" s="24"/>
      <c r="F6" s="24">
        <f>SUM(G6:J6)</f>
        <v>8.8</v>
      </c>
      <c r="G6" s="24">
        <f>C6*1.1</f>
        <v>8.8</v>
      </c>
      <c r="H6" s="24"/>
      <c r="I6" s="24"/>
      <c r="J6" s="24"/>
      <c r="K6" s="14"/>
    </row>
    <row r="7" s="1" customFormat="1" ht="27" spans="1:11">
      <c r="A7" s="24">
        <v>2011101</v>
      </c>
      <c r="B7" s="25" t="s">
        <v>17</v>
      </c>
      <c r="C7" s="24">
        <v>10</v>
      </c>
      <c r="D7" s="24"/>
      <c r="E7" s="24">
        <v>13</v>
      </c>
      <c r="F7" s="24">
        <f t="shared" ref="F7:F15" si="0">SUM(G7:J7)</f>
        <v>17.05</v>
      </c>
      <c r="G7" s="24">
        <f>(C7-1)*1.1</f>
        <v>9.9</v>
      </c>
      <c r="H7" s="24"/>
      <c r="I7" s="24">
        <f t="shared" ref="I7:I12" si="1">0.5+0.05*E7</f>
        <v>1.15</v>
      </c>
      <c r="J7" s="24">
        <v>6</v>
      </c>
      <c r="K7" s="15" t="s">
        <v>18</v>
      </c>
    </row>
    <row r="8" s="1" customFormat="1" spans="1:11">
      <c r="A8" s="24">
        <v>2011301</v>
      </c>
      <c r="B8" s="25" t="s">
        <v>19</v>
      </c>
      <c r="C8" s="24">
        <v>8</v>
      </c>
      <c r="D8" s="24"/>
      <c r="E8" s="24">
        <v>5</v>
      </c>
      <c r="F8" s="24">
        <f t="shared" si="0"/>
        <v>9.55</v>
      </c>
      <c r="G8" s="24">
        <f>C8*1.1</f>
        <v>8.8</v>
      </c>
      <c r="H8" s="24"/>
      <c r="I8" s="24">
        <f t="shared" si="1"/>
        <v>0.75</v>
      </c>
      <c r="J8" s="24"/>
      <c r="K8" s="14"/>
    </row>
    <row r="9" s="1" customFormat="1" spans="1:11">
      <c r="A9" s="24">
        <v>2010306</v>
      </c>
      <c r="B9" s="25" t="s">
        <v>20</v>
      </c>
      <c r="C9" s="24">
        <v>11</v>
      </c>
      <c r="D9" s="24"/>
      <c r="E9" s="24">
        <v>4</v>
      </c>
      <c r="F9" s="24">
        <f t="shared" si="0"/>
        <v>12.8</v>
      </c>
      <c r="G9" s="24">
        <f>C9*1.1</f>
        <v>12.1</v>
      </c>
      <c r="H9" s="24"/>
      <c r="I9" s="24">
        <f t="shared" si="1"/>
        <v>0.7</v>
      </c>
      <c r="J9" s="24"/>
      <c r="K9" s="14"/>
    </row>
    <row r="10" s="1" customFormat="1" spans="1:11">
      <c r="A10" s="24">
        <v>2080101</v>
      </c>
      <c r="B10" s="25" t="s">
        <v>21</v>
      </c>
      <c r="C10" s="24">
        <v>15</v>
      </c>
      <c r="D10" s="24"/>
      <c r="E10" s="24">
        <v>9</v>
      </c>
      <c r="F10" s="24">
        <f t="shared" si="0"/>
        <v>17.45</v>
      </c>
      <c r="G10" s="24">
        <f>C10*1.1</f>
        <v>16.5</v>
      </c>
      <c r="H10" s="24"/>
      <c r="I10" s="24">
        <f t="shared" si="1"/>
        <v>0.95</v>
      </c>
      <c r="J10" s="24"/>
      <c r="K10" s="14"/>
    </row>
    <row r="11" s="1" customFormat="1" spans="1:11">
      <c r="A11" s="24">
        <v>2120501</v>
      </c>
      <c r="B11" s="25" t="s">
        <v>22</v>
      </c>
      <c r="C11" s="24">
        <v>37</v>
      </c>
      <c r="D11" s="24"/>
      <c r="E11" s="24">
        <v>19</v>
      </c>
      <c r="F11" s="24">
        <f t="shared" si="0"/>
        <v>33.68</v>
      </c>
      <c r="G11" s="24">
        <f>(C11-25)*1.1</f>
        <v>13.2</v>
      </c>
      <c r="H11" s="24"/>
      <c r="I11" s="24">
        <f t="shared" si="1"/>
        <v>1.45</v>
      </c>
      <c r="J11" s="24">
        <v>19.03</v>
      </c>
      <c r="K11" s="28" t="s">
        <v>23</v>
      </c>
    </row>
    <row r="12" s="1" customFormat="1" ht="27" spans="1:11">
      <c r="A12" s="24">
        <v>2120101</v>
      </c>
      <c r="B12" s="25" t="s">
        <v>24</v>
      </c>
      <c r="C12" s="24">
        <v>24</v>
      </c>
      <c r="D12" s="24"/>
      <c r="E12" s="24">
        <v>12</v>
      </c>
      <c r="F12" s="24">
        <f t="shared" si="0"/>
        <v>26.4</v>
      </c>
      <c r="G12" s="24">
        <f>(C12-1)*1.1</f>
        <v>25.3</v>
      </c>
      <c r="H12" s="24"/>
      <c r="I12" s="24">
        <f t="shared" si="1"/>
        <v>1.1</v>
      </c>
      <c r="J12" s="24"/>
      <c r="K12" s="29" t="s">
        <v>25</v>
      </c>
    </row>
    <row r="13" s="1" customFormat="1" ht="15" customHeight="1" spans="1:11">
      <c r="A13" s="24">
        <v>2011301</v>
      </c>
      <c r="B13" s="25" t="s">
        <v>26</v>
      </c>
      <c r="C13" s="24">
        <v>10</v>
      </c>
      <c r="D13" s="24"/>
      <c r="E13" s="24"/>
      <c r="F13" s="24">
        <f t="shared" si="0"/>
        <v>11</v>
      </c>
      <c r="G13" s="24">
        <f t="shared" ref="G12:G18" si="2">C13*1.1</f>
        <v>11</v>
      </c>
      <c r="H13" s="24"/>
      <c r="I13" s="24"/>
      <c r="J13" s="24"/>
      <c r="K13" s="14"/>
    </row>
    <row r="14" s="1" customFormat="1" ht="15" customHeight="1" spans="1:11">
      <c r="A14" s="24">
        <v>2010301</v>
      </c>
      <c r="B14" s="25" t="s">
        <v>27</v>
      </c>
      <c r="C14" s="24">
        <v>7</v>
      </c>
      <c r="D14" s="24"/>
      <c r="E14" s="24"/>
      <c r="F14" s="24">
        <f t="shared" si="0"/>
        <v>7.7</v>
      </c>
      <c r="G14" s="24">
        <f t="shared" si="2"/>
        <v>7.7</v>
      </c>
      <c r="H14" s="24"/>
      <c r="I14" s="24"/>
      <c r="J14" s="24"/>
      <c r="K14" s="14"/>
    </row>
    <row r="15" s="1" customFormat="1" ht="13" customHeight="1" spans="1:11">
      <c r="A15" s="24">
        <v>2110101</v>
      </c>
      <c r="B15" s="25" t="s">
        <v>28</v>
      </c>
      <c r="C15" s="24">
        <v>6</v>
      </c>
      <c r="D15" s="24"/>
      <c r="E15" s="24"/>
      <c r="F15" s="24">
        <v>7.7</v>
      </c>
      <c r="G15" s="24">
        <f t="shared" si="2"/>
        <v>6.6</v>
      </c>
      <c r="H15" s="24"/>
      <c r="I15" s="24"/>
      <c r="J15" s="24"/>
      <c r="K15" s="14"/>
    </row>
    <row r="16" s="1" customFormat="1" spans="1:11">
      <c r="A16" s="24">
        <v>2010301</v>
      </c>
      <c r="B16" s="25" t="s">
        <v>29</v>
      </c>
      <c r="C16" s="24">
        <v>84</v>
      </c>
      <c r="D16" s="24">
        <v>2</v>
      </c>
      <c r="E16" s="24">
        <v>120</v>
      </c>
      <c r="F16" s="24">
        <f>SUM(G16:J16)</f>
        <v>160.9</v>
      </c>
      <c r="G16" s="24">
        <f t="shared" si="2"/>
        <v>92.4</v>
      </c>
      <c r="H16" s="24">
        <v>6</v>
      </c>
      <c r="I16" s="24">
        <f>3*0.5+E16*0.05</f>
        <v>7.5</v>
      </c>
      <c r="J16" s="24">
        <v>55</v>
      </c>
      <c r="K16" s="14" t="s">
        <v>30</v>
      </c>
    </row>
    <row r="17" s="1" customFormat="1" ht="15" customHeight="1" spans="1:11">
      <c r="A17" s="24">
        <v>2120104</v>
      </c>
      <c r="B17" s="25" t="s">
        <v>31</v>
      </c>
      <c r="C17" s="24">
        <v>10</v>
      </c>
      <c r="D17" s="24"/>
      <c r="E17" s="24">
        <v>12</v>
      </c>
      <c r="F17" s="24">
        <f>SUM(G17:J17)</f>
        <v>12.1</v>
      </c>
      <c r="G17" s="24">
        <f t="shared" si="2"/>
        <v>11</v>
      </c>
      <c r="H17" s="24"/>
      <c r="I17" s="24">
        <f>0.5+E17*0.05</f>
        <v>1.1</v>
      </c>
      <c r="J17" s="24"/>
      <c r="K17" s="14"/>
    </row>
    <row r="18" s="1" customFormat="1" spans="1:11">
      <c r="A18" s="24">
        <v>2040201</v>
      </c>
      <c r="B18" s="25" t="s">
        <v>32</v>
      </c>
      <c r="C18" s="24">
        <v>6</v>
      </c>
      <c r="D18" s="24"/>
      <c r="E18" s="24">
        <v>29</v>
      </c>
      <c r="F18" s="24">
        <f>SUM(G18:J18)</f>
        <v>14.05</v>
      </c>
      <c r="G18" s="24">
        <f t="shared" si="2"/>
        <v>6.6</v>
      </c>
      <c r="H18" s="24"/>
      <c r="I18" s="24">
        <f>0.5+E18*0.05</f>
        <v>1.95</v>
      </c>
      <c r="J18" s="24">
        <v>5.5</v>
      </c>
      <c r="K18" s="14"/>
    </row>
    <row r="19" s="1" customFormat="1" spans="1:11">
      <c r="A19" s="24">
        <v>2040201</v>
      </c>
      <c r="B19" s="25" t="s">
        <v>33</v>
      </c>
      <c r="C19" s="24"/>
      <c r="D19" s="24"/>
      <c r="E19" s="24">
        <v>47</v>
      </c>
      <c r="F19" s="24">
        <f>SUM(G19:J19)</f>
        <v>2.85</v>
      </c>
      <c r="G19" s="24"/>
      <c r="H19" s="24"/>
      <c r="I19" s="24">
        <f>0.5+E19*0.05</f>
        <v>2.85</v>
      </c>
      <c r="J19" s="24"/>
      <c r="K19" s="14"/>
    </row>
    <row r="20" s="1" customFormat="1" spans="1:11">
      <c r="A20" s="24"/>
      <c r="B20" s="14" t="s">
        <v>34</v>
      </c>
      <c r="C20" s="24">
        <f>SUM(C4:C19)</f>
        <v>257</v>
      </c>
      <c r="D20" s="24">
        <f t="shared" ref="C20:I20" si="3">SUM(D4:D19)</f>
        <v>2</v>
      </c>
      <c r="E20" s="24">
        <f t="shared" si="3"/>
        <v>292</v>
      </c>
      <c r="F20" s="24">
        <f t="shared" si="3"/>
        <v>365.63</v>
      </c>
      <c r="G20" s="24">
        <f t="shared" si="3"/>
        <v>251.9</v>
      </c>
      <c r="H20" s="24">
        <f t="shared" si="3"/>
        <v>6</v>
      </c>
      <c r="I20" s="24">
        <f t="shared" si="3"/>
        <v>21.1</v>
      </c>
      <c r="J20" s="24">
        <f>SUM(J4:J18)</f>
        <v>85.53</v>
      </c>
      <c r="K20" s="14"/>
    </row>
  </sheetData>
  <mergeCells count="1">
    <mergeCell ref="A1:K1"/>
  </mergeCells>
  <pageMargins left="0.751388888888889" right="0.751388888888889" top="1" bottom="1" header="0.5" footer="0.5"/>
  <pageSetup paperSize="9" scale="83" orientation="landscape" horizontalDpi="600"/>
  <headerFooter>
    <oddFooter>&amp;C第 &amp;P 页，共 &amp;N 页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2"/>
  <sheetViews>
    <sheetView tabSelected="1" view="pageBreakPreview" zoomScaleNormal="100" workbookViewId="0">
      <pane ySplit="2" topLeftCell="A3" activePane="bottomLeft" state="frozen"/>
      <selection/>
      <selection pane="bottomLeft" activeCell="E9" sqref="E9"/>
    </sheetView>
  </sheetViews>
  <sheetFormatPr defaultColWidth="9" defaultRowHeight="35" customHeight="1" outlineLevelCol="5"/>
  <cols>
    <col min="1" max="1" width="8.75" style="1" customWidth="1"/>
    <col min="2" max="2" width="37.125" style="5" customWidth="1"/>
    <col min="3" max="3" width="10.375" style="6" customWidth="1"/>
    <col min="4" max="5" width="14.125" style="7"/>
    <col min="6" max="6" width="21.5" style="8" customWidth="1"/>
    <col min="7" max="16384" width="9" style="1"/>
  </cols>
  <sheetData>
    <row r="1" s="1" customFormat="1" ht="36" customHeight="1" spans="1:6">
      <c r="A1" s="9" t="s">
        <v>35</v>
      </c>
      <c r="B1" s="9"/>
      <c r="C1" s="9"/>
      <c r="D1" s="9"/>
      <c r="E1" s="9"/>
      <c r="F1" s="9"/>
    </row>
    <row r="2" s="2" customFormat="1" ht="27" spans="1:6">
      <c r="A2" s="10" t="s">
        <v>36</v>
      </c>
      <c r="B2" s="11" t="s">
        <v>37</v>
      </c>
      <c r="C2" s="12" t="s">
        <v>38</v>
      </c>
      <c r="D2" s="13" t="s">
        <v>39</v>
      </c>
      <c r="E2" s="12" t="s">
        <v>40</v>
      </c>
      <c r="F2" s="11" t="s">
        <v>41</v>
      </c>
    </row>
    <row r="3" s="1" customFormat="1" ht="38" customHeight="1" spans="1:6">
      <c r="A3" s="14">
        <v>2081099</v>
      </c>
      <c r="B3" s="15" t="s">
        <v>42</v>
      </c>
      <c r="C3" s="12">
        <v>169.35</v>
      </c>
      <c r="D3" s="16">
        <v>214.46</v>
      </c>
      <c r="E3" s="16">
        <f t="shared" ref="E3:E43" si="0">C3-D3</f>
        <v>-45.11</v>
      </c>
      <c r="F3" s="10" t="s">
        <v>13</v>
      </c>
    </row>
    <row r="4" s="1" customFormat="1" ht="27" spans="1:6">
      <c r="A4" s="14">
        <v>2100799</v>
      </c>
      <c r="B4" s="15" t="s">
        <v>43</v>
      </c>
      <c r="C4" s="12">
        <v>57.3</v>
      </c>
      <c r="D4" s="16">
        <v>53.27</v>
      </c>
      <c r="E4" s="16">
        <f t="shared" si="0"/>
        <v>4.02999999999999</v>
      </c>
      <c r="F4" s="10" t="s">
        <v>13</v>
      </c>
    </row>
    <row r="5" s="1" customFormat="1" ht="27" spans="1:6">
      <c r="A5" s="14">
        <v>2070199</v>
      </c>
      <c r="B5" s="15" t="s">
        <v>44</v>
      </c>
      <c r="C5" s="12">
        <v>20</v>
      </c>
      <c r="D5" s="16">
        <v>35</v>
      </c>
      <c r="E5" s="16">
        <f t="shared" si="0"/>
        <v>-15</v>
      </c>
      <c r="F5" s="10" t="s">
        <v>13</v>
      </c>
    </row>
    <row r="6" s="1" customFormat="1" ht="27" spans="1:6">
      <c r="A6" s="14">
        <v>2081199</v>
      </c>
      <c r="B6" s="15" t="s">
        <v>45</v>
      </c>
      <c r="C6" s="12">
        <v>51.15</v>
      </c>
      <c r="D6" s="16">
        <v>17.7</v>
      </c>
      <c r="E6" s="16">
        <f t="shared" si="0"/>
        <v>33.45</v>
      </c>
      <c r="F6" s="10" t="s">
        <v>13</v>
      </c>
    </row>
    <row r="7" s="3" customFormat="1" ht="32" customHeight="1" spans="1:6">
      <c r="A7" s="17">
        <v>2080999</v>
      </c>
      <c r="B7" s="15" t="s">
        <v>46</v>
      </c>
      <c r="C7" s="12">
        <v>135.47</v>
      </c>
      <c r="D7" s="16">
        <v>12</v>
      </c>
      <c r="E7" s="16">
        <f t="shared" si="0"/>
        <v>123.47</v>
      </c>
      <c r="F7" s="10" t="s">
        <v>13</v>
      </c>
    </row>
    <row r="8" s="3" customFormat="1" ht="26" customHeight="1" spans="1:6">
      <c r="A8" s="17">
        <v>2089999</v>
      </c>
      <c r="B8" s="15" t="s">
        <v>47</v>
      </c>
      <c r="C8" s="12">
        <v>50</v>
      </c>
      <c r="D8" s="16">
        <v>45</v>
      </c>
      <c r="E8" s="16">
        <f t="shared" si="0"/>
        <v>5</v>
      </c>
      <c r="F8" s="10" t="s">
        <v>13</v>
      </c>
    </row>
    <row r="9" s="4" customFormat="1" ht="26" customHeight="1" spans="1:6">
      <c r="A9" s="18"/>
      <c r="B9" s="19" t="s">
        <v>48</v>
      </c>
      <c r="C9" s="20">
        <f>SUM(C3:C8)</f>
        <v>483.27</v>
      </c>
      <c r="D9" s="20">
        <f>SUM(D3:D8)</f>
        <v>377.43</v>
      </c>
      <c r="E9" s="12">
        <f t="shared" si="0"/>
        <v>105.84</v>
      </c>
      <c r="F9" s="21" t="s">
        <v>13</v>
      </c>
    </row>
    <row r="10" s="1" customFormat="1" ht="13.5" spans="2:6">
      <c r="B10" s="5"/>
      <c r="C10" s="6"/>
      <c r="D10" s="7"/>
      <c r="E10" s="7"/>
      <c r="F10" s="8"/>
    </row>
    <row r="11" s="1" customFormat="1" ht="13.5" spans="2:6">
      <c r="B11" s="5"/>
      <c r="C11" s="6"/>
      <c r="D11" s="7"/>
      <c r="E11" s="7"/>
      <c r="F11" s="8"/>
    </row>
    <row r="12" s="1" customFormat="1" ht="13.5" spans="2:6">
      <c r="B12" s="5"/>
      <c r="C12" s="6"/>
      <c r="D12" s="7"/>
      <c r="E12" s="7"/>
      <c r="F12" s="8"/>
    </row>
  </sheetData>
  <mergeCells count="1">
    <mergeCell ref="A1:F1"/>
  </mergeCells>
  <printOptions horizontalCentered="1"/>
  <pageMargins left="0.554861111111111" right="0.554861111111111" top="0.409027777777778" bottom="0.409027777777778" header="0" footer="0.393055555555556"/>
  <pageSetup paperSize="9" scale="76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一般商品服务支出</vt:lpstr>
      <vt:lpstr>专项支出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唐</cp:lastModifiedBy>
  <dcterms:created xsi:type="dcterms:W3CDTF">2023-10-31T00:32:00Z</dcterms:created>
  <dcterms:modified xsi:type="dcterms:W3CDTF">2024-08-21T01:35:22Z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31BF75BD0EFD48199DA1D11C092A798F_13</vt:lpwstr>
  </property>
  <property fmtid="{D5CDD505-2E9C-101B-9397-08002B2CF9AE}" pid="3" name="KSOProductBuildVer">
    <vt:lpwstr>2052-12.1.0.17827</vt:lpwstr>
  </property>
  <property fmtid="{D5CDD505-2E9C-101B-9397-08002B2CF9AE}" pid="4" name="KSOReadingLayout">
    <vt:bool>true</vt:bool>
  </property>
</Properties>
</file>