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一般商品服务支出" sheetId="2" r:id="rId1"/>
    <sheet name="专项支出" sheetId="1" r:id="rId2"/>
  </sheets>
  <definedNames>
    <definedName name="_xlnm._FilterDatabase" localSheetId="1" hidden="1">专项支出!$A$2:$I$10</definedName>
    <definedName name="_xlnm.Print_Area" localSheetId="1">专项支出!#REF!</definedName>
    <definedName name="_xlnm.Print_Titles" localSheetId="1">专项支出!$1:$2</definedName>
    <definedName name="_xlnm.Print_Titles" localSheetId="0">一般商品服务支出!$1:$3</definedName>
    <definedName name="_xlnm._FilterDatabase" localSheetId="0" hidden="1">一般商品服务支出!$A$3:$L$19</definedName>
    <definedName name="_xlnm.Print_Area" localSheetId="0">一般商品服务支出!$15:$15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B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园林、环卫
</t>
        </r>
      </text>
    </comment>
    <comment ref="B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征地拆迁事务中心、征补办
</t>
        </r>
      </text>
    </comment>
  </commentList>
</comments>
</file>

<file path=xl/sharedStrings.xml><?xml version="1.0" encoding="utf-8"?>
<sst xmlns="http://schemas.openxmlformats.org/spreadsheetml/2006/main" count="55" uniqueCount="49">
  <si>
    <t>2024年永州经开区一般商品服务支出</t>
  </si>
  <si>
    <t>单位：万元</t>
  </si>
  <si>
    <t>科目
编码</t>
  </si>
  <si>
    <t>预算单位</t>
  </si>
  <si>
    <t>全额在职人数（含政府雇员）</t>
  </si>
  <si>
    <t>公车数量</t>
  </si>
  <si>
    <t>党员人数（含预备党员）</t>
  </si>
  <si>
    <t>2024年一般商品和服务支出合计</t>
  </si>
  <si>
    <t>办公经费（1.1万元/人）</t>
  </si>
  <si>
    <t>公车运行维护费</t>
  </si>
  <si>
    <r>
      <rPr>
        <b/>
        <sz val="11"/>
        <color theme="1"/>
        <rFont val="等线"/>
        <charset val="134"/>
      </rPr>
      <t>党建经费</t>
    </r>
    <r>
      <rPr>
        <b/>
        <sz val="8"/>
        <color indexed="8"/>
        <rFont val="等线"/>
        <charset val="134"/>
      </rPr>
      <t>（0.5+0.05x）</t>
    </r>
  </si>
  <si>
    <t>工会经费</t>
  </si>
  <si>
    <t>备注</t>
  </si>
  <si>
    <t>区农业农村工作委员会办公室（区农委办）</t>
  </si>
  <si>
    <t>区安全生产委员会办公室（区安委办）</t>
  </si>
  <si>
    <t>区纪委监工委</t>
  </si>
  <si>
    <t>金美丽产投挂职，减少1人公用经费</t>
  </si>
  <si>
    <t>区重点项目服务中心</t>
  </si>
  <si>
    <t>区政务服务中心</t>
  </si>
  <si>
    <t>区人力资源和社会保障事务中心</t>
  </si>
  <si>
    <t>区园林绿化环卫事务中心</t>
  </si>
  <si>
    <t>25人市财政局负担</t>
  </si>
  <si>
    <t>区征地拆迁事务中心</t>
  </si>
  <si>
    <t>胡伟产投挂职，减少1人公用经费</t>
  </si>
  <si>
    <t>区投资贸易事务中心</t>
  </si>
  <si>
    <t>区效能建设服务中心</t>
  </si>
  <si>
    <t>区生态环境保护委员会办公室(团委)</t>
  </si>
  <si>
    <t>永州经济技术开发区仁湾街道办事处</t>
  </si>
  <si>
    <t>3个党支部，120个党员</t>
  </si>
  <si>
    <t>永州市城市管理行政执法局经济技术开发区分局</t>
  </si>
  <si>
    <t>永州市公安局凤凰园分局</t>
  </si>
  <si>
    <t>永州市公安局交通警察支队凤凰园大队</t>
  </si>
  <si>
    <t>一般商品服务支出合计</t>
  </si>
  <si>
    <t>永州经开区2024年专项资金预算情况表</t>
  </si>
  <si>
    <t>功能分类科目编码</t>
  </si>
  <si>
    <t>项目名称</t>
  </si>
  <si>
    <t>建议数</t>
  </si>
  <si>
    <t>2023年
预算数</t>
  </si>
  <si>
    <t>增减额</t>
  </si>
  <si>
    <t>申报单位</t>
  </si>
  <si>
    <t>农业专项经费</t>
  </si>
  <si>
    <t>农业农村工作委员办公室</t>
  </si>
  <si>
    <t>水利专项经费</t>
  </si>
  <si>
    <t>林业专项经费</t>
  </si>
  <si>
    <t>乡村振兴业务专项经费</t>
  </si>
  <si>
    <t>交通项目资金</t>
  </si>
  <si>
    <t>外包人员工作经费</t>
  </si>
  <si>
    <t>老干部工作经费</t>
  </si>
  <si>
    <t>农业农村工作委员办公室小计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</si>
</sst>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等线"/>
      <charset val="134"/>
    </font>
    <font>
      <b/>
      <sz val="11"/>
      <color theme="1"/>
      <name val="等线"/>
      <charset val="134"/>
    </font>
    <font>
      <sz val="20"/>
      <color theme="1"/>
      <name val="等线"/>
      <charset val="134"/>
    </font>
    <font>
      <b/>
      <sz val="20"/>
      <color theme="1"/>
      <name val="等线"/>
      <charset val="134"/>
    </font>
    <font>
      <sz val="11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8"/>
      <color indexed="8"/>
      <name val="等线"/>
      <charset val="134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9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 applyProtection="0"/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justify" vertical="center"/>
    </xf>
    <xf numFmtId="0" fontId="1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6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topLeftCell="A2" workbookViewId="0">
      <selection activeCell="A4" sqref="$A4:$XFD6"/>
    </sheetView>
  </sheetViews>
  <sheetFormatPr defaultColWidth="9" defaultRowHeight="13.5"/>
  <cols>
    <col min="1" max="1" width="8" style="1" customWidth="1"/>
    <col min="2" max="2" width="44.875" style="1" customWidth="1"/>
    <col min="3" max="3" width="9.75" style="19" customWidth="1"/>
    <col min="4" max="5" width="9" style="19"/>
    <col min="6" max="6" width="12.75" style="19" customWidth="1"/>
    <col min="7" max="7" width="9.75" style="19" customWidth="1"/>
    <col min="8" max="8" width="9" style="19"/>
    <col min="9" max="9" width="10.375" style="19" customWidth="1"/>
    <col min="10" max="10" width="9" style="19"/>
    <col min="11" max="11" width="27.625" style="1" customWidth="1"/>
    <col min="12" max="12" width="32.125" style="1" customWidth="1"/>
    <col min="13" max="16384" width="9" style="1"/>
  </cols>
  <sheetData>
    <row r="1" s="1" customFormat="1" ht="43" customHeight="1" spans="1:11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="1" customFormat="1" spans="3:11">
      <c r="C2" s="19"/>
      <c r="D2" s="19"/>
      <c r="E2" s="19"/>
      <c r="F2" s="19"/>
      <c r="G2" s="19"/>
      <c r="H2" s="19"/>
      <c r="I2" s="19"/>
      <c r="J2" s="19"/>
      <c r="K2" s="24" t="s">
        <v>1</v>
      </c>
    </row>
    <row r="3" s="1" customFormat="1" ht="60" customHeight="1" spans="1:11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25" t="s">
        <v>12</v>
      </c>
    </row>
    <row r="4" s="1" customFormat="1" spans="1:11">
      <c r="A4" s="21">
        <v>2130101</v>
      </c>
      <c r="B4" s="22" t="s">
        <v>13</v>
      </c>
      <c r="C4" s="21">
        <v>12</v>
      </c>
      <c r="D4" s="21"/>
      <c r="E4" s="21"/>
      <c r="F4" s="21">
        <f>SUM(G4:J4)</f>
        <v>13.2</v>
      </c>
      <c r="G4" s="21">
        <f>C4*1.1</f>
        <v>13.2</v>
      </c>
      <c r="H4" s="21"/>
      <c r="I4" s="21"/>
      <c r="J4" s="21"/>
      <c r="K4" s="23"/>
    </row>
    <row r="5" s="1" customFormat="1" spans="1:11">
      <c r="A5" s="21">
        <v>2240101</v>
      </c>
      <c r="B5" s="22" t="s">
        <v>14</v>
      </c>
      <c r="C5" s="21">
        <v>8</v>
      </c>
      <c r="D5" s="21"/>
      <c r="E5" s="21"/>
      <c r="F5" s="21">
        <f>SUM(G5:J5)</f>
        <v>8.8</v>
      </c>
      <c r="G5" s="21">
        <f>C5*1.1</f>
        <v>8.8</v>
      </c>
      <c r="H5" s="21"/>
      <c r="I5" s="21"/>
      <c r="J5" s="21"/>
      <c r="K5" s="23"/>
    </row>
    <row r="6" s="1" customFormat="1" ht="27" spans="1:11">
      <c r="A6" s="21">
        <v>2011101</v>
      </c>
      <c r="B6" s="22" t="s">
        <v>15</v>
      </c>
      <c r="C6" s="21">
        <v>10</v>
      </c>
      <c r="D6" s="21"/>
      <c r="E6" s="21">
        <v>13</v>
      </c>
      <c r="F6" s="21">
        <f t="shared" ref="F6:F14" si="0">SUM(G6:J6)</f>
        <v>17.05</v>
      </c>
      <c r="G6" s="21">
        <f>(C6-1)*1.1</f>
        <v>9.9</v>
      </c>
      <c r="H6" s="21"/>
      <c r="I6" s="21">
        <f t="shared" ref="I6:I11" si="1">0.5+0.05*E6</f>
        <v>1.15</v>
      </c>
      <c r="J6" s="21">
        <v>6</v>
      </c>
      <c r="K6" s="13" t="s">
        <v>16</v>
      </c>
    </row>
    <row r="7" s="1" customFormat="1" spans="1:11">
      <c r="A7" s="21">
        <v>2011301</v>
      </c>
      <c r="B7" s="22" t="s">
        <v>17</v>
      </c>
      <c r="C7" s="21">
        <v>8</v>
      </c>
      <c r="D7" s="21"/>
      <c r="E7" s="21">
        <v>5</v>
      </c>
      <c r="F7" s="21">
        <f t="shared" si="0"/>
        <v>9.55</v>
      </c>
      <c r="G7" s="21">
        <f>C7*1.1</f>
        <v>8.8</v>
      </c>
      <c r="H7" s="21"/>
      <c r="I7" s="21">
        <f t="shared" si="1"/>
        <v>0.75</v>
      </c>
      <c r="J7" s="21"/>
      <c r="K7" s="23"/>
    </row>
    <row r="8" s="1" customFormat="1" spans="1:11">
      <c r="A8" s="21">
        <v>2010306</v>
      </c>
      <c r="B8" s="22" t="s">
        <v>18</v>
      </c>
      <c r="C8" s="21">
        <v>11</v>
      </c>
      <c r="D8" s="21"/>
      <c r="E8" s="21">
        <v>4</v>
      </c>
      <c r="F8" s="21">
        <f t="shared" si="0"/>
        <v>12.8</v>
      </c>
      <c r="G8" s="21">
        <f>C8*1.1</f>
        <v>12.1</v>
      </c>
      <c r="H8" s="21"/>
      <c r="I8" s="21">
        <f t="shared" si="1"/>
        <v>0.7</v>
      </c>
      <c r="J8" s="21"/>
      <c r="K8" s="23"/>
    </row>
    <row r="9" s="1" customFormat="1" spans="1:11">
      <c r="A9" s="21">
        <v>2080101</v>
      </c>
      <c r="B9" s="22" t="s">
        <v>19</v>
      </c>
      <c r="C9" s="21">
        <v>15</v>
      </c>
      <c r="D9" s="21"/>
      <c r="E9" s="21">
        <v>9</v>
      </c>
      <c r="F9" s="21">
        <f t="shared" si="0"/>
        <v>17.45</v>
      </c>
      <c r="G9" s="21">
        <f>C9*1.1</f>
        <v>16.5</v>
      </c>
      <c r="H9" s="21"/>
      <c r="I9" s="21">
        <f t="shared" si="1"/>
        <v>0.95</v>
      </c>
      <c r="J9" s="21"/>
      <c r="K9" s="23"/>
    </row>
    <row r="10" s="1" customFormat="1" spans="1:11">
      <c r="A10" s="21">
        <v>2120501</v>
      </c>
      <c r="B10" s="22" t="s">
        <v>20</v>
      </c>
      <c r="C10" s="21">
        <v>37</v>
      </c>
      <c r="D10" s="21"/>
      <c r="E10" s="21">
        <v>19</v>
      </c>
      <c r="F10" s="21">
        <f t="shared" si="0"/>
        <v>33.68</v>
      </c>
      <c r="G10" s="21">
        <f>(C10-25)*1.1</f>
        <v>13.2</v>
      </c>
      <c r="H10" s="21"/>
      <c r="I10" s="21">
        <f t="shared" si="1"/>
        <v>1.45</v>
      </c>
      <c r="J10" s="21">
        <v>19.03</v>
      </c>
      <c r="K10" s="26" t="s">
        <v>21</v>
      </c>
    </row>
    <row r="11" s="1" customFormat="1" ht="27" spans="1:11">
      <c r="A11" s="21">
        <v>2120101</v>
      </c>
      <c r="B11" s="22" t="s">
        <v>22</v>
      </c>
      <c r="C11" s="21">
        <v>24</v>
      </c>
      <c r="D11" s="21"/>
      <c r="E11" s="21">
        <v>12</v>
      </c>
      <c r="F11" s="21">
        <f t="shared" si="0"/>
        <v>26.4</v>
      </c>
      <c r="G11" s="21">
        <f>(C11-1)*1.1</f>
        <v>25.3</v>
      </c>
      <c r="H11" s="21"/>
      <c r="I11" s="21">
        <f t="shared" si="1"/>
        <v>1.1</v>
      </c>
      <c r="J11" s="21"/>
      <c r="K11" s="27" t="s">
        <v>23</v>
      </c>
    </row>
    <row r="12" s="1" customFormat="1" ht="15" customHeight="1" spans="1:11">
      <c r="A12" s="21">
        <v>2011301</v>
      </c>
      <c r="B12" s="22" t="s">
        <v>24</v>
      </c>
      <c r="C12" s="21">
        <v>10</v>
      </c>
      <c r="D12" s="21"/>
      <c r="E12" s="21"/>
      <c r="F12" s="21">
        <f t="shared" si="0"/>
        <v>11</v>
      </c>
      <c r="G12" s="21">
        <f t="shared" ref="G11:G17" si="2">C12*1.1</f>
        <v>11</v>
      </c>
      <c r="H12" s="21"/>
      <c r="I12" s="21"/>
      <c r="J12" s="21"/>
      <c r="K12" s="23"/>
    </row>
    <row r="13" s="1" customFormat="1" ht="15" customHeight="1" spans="1:11">
      <c r="A13" s="21">
        <v>2010301</v>
      </c>
      <c r="B13" s="22" t="s">
        <v>25</v>
      </c>
      <c r="C13" s="21">
        <v>7</v>
      </c>
      <c r="D13" s="21"/>
      <c r="E13" s="21"/>
      <c r="F13" s="21">
        <f t="shared" si="0"/>
        <v>7.7</v>
      </c>
      <c r="G13" s="21">
        <f t="shared" si="2"/>
        <v>7.7</v>
      </c>
      <c r="H13" s="21"/>
      <c r="I13" s="21"/>
      <c r="J13" s="21"/>
      <c r="K13" s="23"/>
    </row>
    <row r="14" s="1" customFormat="1" ht="13" customHeight="1" spans="1:11">
      <c r="A14" s="21">
        <v>2110101</v>
      </c>
      <c r="B14" s="22" t="s">
        <v>26</v>
      </c>
      <c r="C14" s="21">
        <v>6</v>
      </c>
      <c r="D14" s="21"/>
      <c r="E14" s="21"/>
      <c r="F14" s="21">
        <v>7.7</v>
      </c>
      <c r="G14" s="21">
        <f t="shared" si="2"/>
        <v>6.6</v>
      </c>
      <c r="H14" s="21"/>
      <c r="I14" s="21"/>
      <c r="J14" s="21"/>
      <c r="K14" s="23"/>
    </row>
    <row r="15" s="1" customFormat="1" spans="1:11">
      <c r="A15" s="21">
        <v>2010301</v>
      </c>
      <c r="B15" s="22" t="s">
        <v>27</v>
      </c>
      <c r="C15" s="21">
        <v>84</v>
      </c>
      <c r="D15" s="21">
        <v>2</v>
      </c>
      <c r="E15" s="21">
        <v>120</v>
      </c>
      <c r="F15" s="21">
        <f>SUM(G15:J15)</f>
        <v>160.9</v>
      </c>
      <c r="G15" s="21">
        <f t="shared" si="2"/>
        <v>92.4</v>
      </c>
      <c r="H15" s="21">
        <v>6</v>
      </c>
      <c r="I15" s="21">
        <f>3*0.5+E15*0.05</f>
        <v>7.5</v>
      </c>
      <c r="J15" s="21">
        <v>55</v>
      </c>
      <c r="K15" s="23" t="s">
        <v>28</v>
      </c>
    </row>
    <row r="16" s="1" customFormat="1" ht="15" customHeight="1" spans="1:11">
      <c r="A16" s="21">
        <v>2120104</v>
      </c>
      <c r="B16" s="22" t="s">
        <v>29</v>
      </c>
      <c r="C16" s="21">
        <v>10</v>
      </c>
      <c r="D16" s="21"/>
      <c r="E16" s="21">
        <v>12</v>
      </c>
      <c r="F16" s="21">
        <f>SUM(G16:J16)</f>
        <v>12.1</v>
      </c>
      <c r="G16" s="21">
        <f t="shared" si="2"/>
        <v>11</v>
      </c>
      <c r="H16" s="21"/>
      <c r="I16" s="21">
        <f>0.5+E16*0.05</f>
        <v>1.1</v>
      </c>
      <c r="J16" s="21"/>
      <c r="K16" s="23"/>
    </row>
    <row r="17" s="1" customFormat="1" spans="1:11">
      <c r="A17" s="21">
        <v>2040201</v>
      </c>
      <c r="B17" s="22" t="s">
        <v>30</v>
      </c>
      <c r="C17" s="21">
        <v>6</v>
      </c>
      <c r="D17" s="21"/>
      <c r="E17" s="21">
        <v>29</v>
      </c>
      <c r="F17" s="21">
        <f>SUM(G17:J17)</f>
        <v>14.05</v>
      </c>
      <c r="G17" s="21">
        <f t="shared" si="2"/>
        <v>6.6</v>
      </c>
      <c r="H17" s="21"/>
      <c r="I17" s="21">
        <f>0.5+E17*0.05</f>
        <v>1.95</v>
      </c>
      <c r="J17" s="21">
        <v>5.5</v>
      </c>
      <c r="K17" s="23"/>
    </row>
    <row r="18" s="1" customFormat="1" spans="1:11">
      <c r="A18" s="21">
        <v>2040201</v>
      </c>
      <c r="B18" s="22" t="s">
        <v>31</v>
      </c>
      <c r="C18" s="21"/>
      <c r="D18" s="21"/>
      <c r="E18" s="21">
        <v>47</v>
      </c>
      <c r="F18" s="21">
        <f>SUM(G18:J18)</f>
        <v>2.85</v>
      </c>
      <c r="G18" s="21"/>
      <c r="H18" s="21"/>
      <c r="I18" s="21">
        <f>0.5+E18*0.05</f>
        <v>2.85</v>
      </c>
      <c r="J18" s="21"/>
      <c r="K18" s="23"/>
    </row>
    <row r="19" s="1" customFormat="1" spans="1:11">
      <c r="A19" s="21"/>
      <c r="B19" s="23" t="s">
        <v>32</v>
      </c>
      <c r="C19" s="21">
        <f>SUM(C4:C18)</f>
        <v>248</v>
      </c>
      <c r="D19" s="21">
        <f t="shared" ref="C19:I19" si="3">SUM(D4:D18)</f>
        <v>2</v>
      </c>
      <c r="E19" s="21">
        <f t="shared" si="3"/>
        <v>270</v>
      </c>
      <c r="F19" s="21">
        <f t="shared" si="3"/>
        <v>355.23</v>
      </c>
      <c r="G19" s="21">
        <f t="shared" si="3"/>
        <v>243.1</v>
      </c>
      <c r="H19" s="21">
        <f t="shared" si="3"/>
        <v>6</v>
      </c>
      <c r="I19" s="21">
        <f t="shared" si="3"/>
        <v>19.5</v>
      </c>
      <c r="J19" s="21">
        <f>SUM(J4:J17)</f>
        <v>85.53</v>
      </c>
      <c r="K19" s="23"/>
    </row>
  </sheetData>
  <mergeCells count="1">
    <mergeCell ref="A1:K1"/>
  </mergeCells>
  <pageMargins left="0.751388888888889" right="0.751388888888889" top="1" bottom="1" header="0.5" footer="0.5"/>
  <pageSetup paperSize="9" scale="83" orientation="landscape" horizontalDpi="600"/>
  <headerFooter>
    <oddFooter>&amp;C第 &amp;P 页，共 &amp;N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view="pageBreakPreview" zoomScaleNormal="100" workbookViewId="0">
      <pane ySplit="2" topLeftCell="A3" activePane="bottomLeft" state="frozen"/>
      <selection/>
      <selection pane="bottomLeft" activeCell="D15" sqref="D15"/>
    </sheetView>
  </sheetViews>
  <sheetFormatPr defaultColWidth="9" defaultRowHeight="35" customHeight="1" outlineLevelCol="5"/>
  <cols>
    <col min="1" max="1" width="8.75" style="1" customWidth="1"/>
    <col min="2" max="2" width="37.125" style="4" customWidth="1"/>
    <col min="3" max="3" width="10.375" style="5" customWidth="1"/>
    <col min="4" max="5" width="14.125" style="6"/>
    <col min="6" max="6" width="24.25" style="7" customWidth="1"/>
    <col min="7" max="16384" width="9" style="1"/>
  </cols>
  <sheetData>
    <row r="1" s="1" customFormat="1" ht="36" customHeight="1" spans="1:6">
      <c r="A1" s="8" t="s">
        <v>33</v>
      </c>
      <c r="B1" s="8"/>
      <c r="C1" s="8"/>
      <c r="D1" s="8"/>
      <c r="E1" s="8"/>
      <c r="F1" s="8"/>
    </row>
    <row r="2" s="2" customFormat="1" ht="27" spans="1:6">
      <c r="A2" s="9" t="s">
        <v>34</v>
      </c>
      <c r="B2" s="10" t="s">
        <v>35</v>
      </c>
      <c r="C2" s="11" t="s">
        <v>36</v>
      </c>
      <c r="D2" s="12" t="s">
        <v>37</v>
      </c>
      <c r="E2" s="11" t="s">
        <v>38</v>
      </c>
      <c r="F2" s="10" t="s">
        <v>39</v>
      </c>
    </row>
    <row r="3" s="1" customFormat="1" ht="28" customHeight="1" spans="1:6">
      <c r="A3" s="13">
        <v>2130199</v>
      </c>
      <c r="B3" s="13" t="s">
        <v>40</v>
      </c>
      <c r="C3" s="10">
        <v>4.5</v>
      </c>
      <c r="D3" s="9">
        <v>4.5</v>
      </c>
      <c r="E3" s="14">
        <f t="shared" ref="E3:E26" si="0">C3-D3</f>
        <v>0</v>
      </c>
      <c r="F3" s="9" t="s">
        <v>41</v>
      </c>
    </row>
    <row r="4" s="1" customFormat="1" ht="28" customHeight="1" spans="1:6">
      <c r="A4" s="13">
        <v>2130399</v>
      </c>
      <c r="B4" s="13" t="s">
        <v>42</v>
      </c>
      <c r="C4" s="10">
        <v>13</v>
      </c>
      <c r="D4" s="9">
        <v>13</v>
      </c>
      <c r="E4" s="14">
        <f t="shared" si="0"/>
        <v>0</v>
      </c>
      <c r="F4" s="9" t="s">
        <v>41</v>
      </c>
    </row>
    <row r="5" s="1" customFormat="1" ht="28" customHeight="1" spans="1:6">
      <c r="A5" s="13">
        <v>2130299</v>
      </c>
      <c r="B5" s="13" t="s">
        <v>43</v>
      </c>
      <c r="C5" s="10">
        <v>83.5</v>
      </c>
      <c r="D5" s="9">
        <v>83.5</v>
      </c>
      <c r="E5" s="14">
        <f t="shared" si="0"/>
        <v>0</v>
      </c>
      <c r="F5" s="9" t="s">
        <v>41</v>
      </c>
    </row>
    <row r="6" s="1" customFormat="1" ht="28" customHeight="1" spans="1:6">
      <c r="A6" s="13">
        <v>2130599</v>
      </c>
      <c r="B6" s="13" t="s">
        <v>44</v>
      </c>
      <c r="C6" s="10">
        <v>27</v>
      </c>
      <c r="D6" s="9">
        <v>27</v>
      </c>
      <c r="E6" s="14">
        <f t="shared" si="0"/>
        <v>0</v>
      </c>
      <c r="F6" s="9" t="s">
        <v>41</v>
      </c>
    </row>
    <row r="7" s="1" customFormat="1" ht="28" customHeight="1" spans="1:6">
      <c r="A7" s="13">
        <v>2140199</v>
      </c>
      <c r="B7" s="13" t="s">
        <v>45</v>
      </c>
      <c r="C7" s="10">
        <v>90</v>
      </c>
      <c r="D7" s="9">
        <v>90</v>
      </c>
      <c r="E7" s="14">
        <f t="shared" si="0"/>
        <v>0</v>
      </c>
      <c r="F7" s="9" t="s">
        <v>41</v>
      </c>
    </row>
    <row r="8" s="1" customFormat="1" ht="28" customHeight="1" spans="1:6">
      <c r="A8" s="13">
        <v>2130199</v>
      </c>
      <c r="B8" s="13" t="s">
        <v>46</v>
      </c>
      <c r="C8" s="10">
        <v>7</v>
      </c>
      <c r="D8" s="9">
        <v>0</v>
      </c>
      <c r="E8" s="14">
        <f t="shared" si="0"/>
        <v>7</v>
      </c>
      <c r="F8" s="9"/>
    </row>
    <row r="9" s="1" customFormat="1" ht="28" customHeight="1" spans="1:6">
      <c r="A9" s="13">
        <v>2080501</v>
      </c>
      <c r="B9" s="13" t="s">
        <v>47</v>
      </c>
      <c r="C9" s="10">
        <v>0.7</v>
      </c>
      <c r="D9" s="9">
        <v>0</v>
      </c>
      <c r="E9" s="14">
        <f t="shared" si="0"/>
        <v>0.7</v>
      </c>
      <c r="F9" s="9" t="s">
        <v>41</v>
      </c>
    </row>
    <row r="10" s="3" customFormat="1" ht="33" customHeight="1" spans="1:6">
      <c r="A10" s="15"/>
      <c r="B10" s="16" t="s">
        <v>48</v>
      </c>
      <c r="C10" s="17">
        <f>SUM(C3:C9)</f>
        <v>225.7</v>
      </c>
      <c r="D10" s="17">
        <f>SUM(D3:D9)</f>
        <v>218</v>
      </c>
      <c r="E10" s="11">
        <f t="shared" si="0"/>
        <v>7.69999999999999</v>
      </c>
      <c r="F10" s="18" t="s">
        <v>41</v>
      </c>
    </row>
  </sheetData>
  <mergeCells count="1">
    <mergeCell ref="A1:F1"/>
  </mergeCells>
  <printOptions horizontalCentered="1"/>
  <pageMargins left="0.554861111111111" right="0.554861111111111" top="0.409027777777778" bottom="0.409027777777778" header="0" footer="0.393055555555556"/>
  <pageSetup paperSize="9" scale="76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一般商品服务支出</vt:lpstr>
      <vt:lpstr>专项支出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唐</cp:lastModifiedBy>
  <dcterms:created xsi:type="dcterms:W3CDTF">2023-10-31T00:32:00Z</dcterms:created>
  <dcterms:modified xsi:type="dcterms:W3CDTF">2024-08-21T01:33:04Z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31BF75BD0EFD48199DA1D11C092A798F_13</vt:lpwstr>
  </property>
  <property fmtid="{D5CDD505-2E9C-101B-9397-08002B2CF9AE}" pid="3" name="KSOProductBuildVer">
    <vt:lpwstr>2052-12.1.0.17827</vt:lpwstr>
  </property>
  <property fmtid="{D5CDD505-2E9C-101B-9397-08002B2CF9AE}" pid="4" name="KSOReadingLayout">
    <vt:bool>true</vt:bool>
  </property>
</Properties>
</file>