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专项支出!$A$2:$I$16</definedName>
    <definedName name="_xlnm.Print_Area" localSheetId="1">专项支出!$3:$16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<sst xmlns="http://schemas.openxmlformats.org/spreadsheetml/2006/main" count="51" uniqueCount="38">
  <si>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</si>
  <si>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</si>
  <si>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</si>
  <si>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</si>
  <si>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</si>
  <si>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</si>
  <si>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</si>
  <si>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</si>
  <si>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</si>
  <si>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</si>
  <si>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</si>
  <si>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</si>
  <si>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</si>
  <si>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永州经济技术开发区仁湾街道办事处</t>
  </si>
  <si>
    <t>3个党支部，120个党员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</si>
  <si>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</si>
  <si>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</si>
  <si>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</si>
  <si>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</si>
  <si>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</si>
  <si>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</si>
  <si>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</si>
  <si>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</si>
  <si>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信访维稳专项经费</t>
  </si>
  <si>
    <t>仁湾街道办事处</t>
  </si>
  <si>
    <t>武装部退役军人专项经费</t>
  </si>
  <si>
    <t>社会综合治理专项经费</t>
  </si>
  <si>
    <t>文明创建“四清四化四治”工作经费</t>
  </si>
  <si>
    <t>应急安全生产专项经费</t>
  </si>
  <si>
    <t>社会事务专项经费</t>
  </si>
  <si>
    <t>农业农村专项工作经费</t>
  </si>
  <si>
    <t>司法所工作经费</t>
  </si>
  <si>
    <t>村（社区）运转专项工作经费</t>
  </si>
  <si>
    <t>行政运行专项经费</t>
  </si>
  <si>
    <t>村级财务监督、办案专项经费</t>
  </si>
  <si>
    <t>乡村振兴专项经费</t>
  </si>
  <si>
    <t>经济普查经费</t>
  </si>
  <si>
    <t>仁湾街道办事处小计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</si>
</sst>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19" sqref="B19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5" customWidth="1"/>
    <col min="4" max="5" width="9" style="25"/>
    <col min="6" max="6" width="12.75" style="25" customWidth="1"/>
    <col min="7" max="7" width="9.75" style="25" customWidth="1"/>
    <col min="8" max="8" width="9" style="25"/>
    <col min="9" max="9" width="10.375" style="25" customWidth="1"/>
    <col min="10" max="10" width="9" style="25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1" customFormat="1" spans="3:11">
      <c r="C2" s="25"/>
      <c r="D2" s="25"/>
      <c r="E2" s="25"/>
      <c r="F2" s="25"/>
      <c r="G2" s="25"/>
      <c r="H2" s="25"/>
      <c r="I2" s="25"/>
      <c r="J2" s="25"/>
      <c r="K2" s="29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0" t="s">
        <v>12</v>
      </c>
    </row>
    <row r="4" s="1" customFormat="1" spans="1:11">
      <c r="A4" s="27">
        <v>2010301</v>
      </c>
      <c r="B4" s="28" t="s">
        <v>13</v>
      </c>
      <c r="C4" s="27">
        <v>84</v>
      </c>
      <c r="D4" s="27">
        <v>2</v>
      </c>
      <c r="E4" s="27">
        <v>120</v>
      </c>
      <c r="F4" s="27">
        <f>SUM(G4:J4)</f>
        <v>160.9</v>
      </c>
      <c r="G4" s="27">
        <f>C4*1.1</f>
        <v>92.4</v>
      </c>
      <c r="H4" s="27">
        <v>6</v>
      </c>
      <c r="I4" s="27">
        <f>3*0.5+E4*0.05</f>
        <v>7.5</v>
      </c>
      <c r="J4" s="27">
        <v>55</v>
      </c>
      <c r="K4" s="14" t="s">
        <v>14</v>
      </c>
    </row>
    <row r="5" s="1" customFormat="1" spans="1:11">
      <c r="A5" s="27"/>
      <c r="B5" s="14" t="s">
        <v>15</v>
      </c>
      <c r="C5" s="27">
        <f>SUM(C4:C4)</f>
        <v>84</v>
      </c>
      <c r="D5" s="27">
        <f t="shared" ref="C5:I5" si="0">SUM(D4:D4)</f>
        <v>2</v>
      </c>
      <c r="E5" s="27">
        <f t="shared" si="0"/>
        <v>120</v>
      </c>
      <c r="F5" s="27">
        <f t="shared" si="0"/>
        <v>160.9</v>
      </c>
      <c r="G5" s="27">
        <f t="shared" si="0"/>
        <v>92.4</v>
      </c>
      <c r="H5" s="27">
        <f t="shared" si="0"/>
        <v>6</v>
      </c>
      <c r="I5" s="27">
        <f t="shared" si="0"/>
        <v>7.5</v>
      </c>
      <c r="J5" s="27">
        <f>SUM(J4:J4)</f>
        <v>55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view="pageBreakPreview" zoomScaleNormal="100" workbookViewId="0">
      <pane ySplit="2" topLeftCell="A3" activePane="bottomLeft" state="frozen"/>
      <selection/>
      <selection pane="bottomLeft" activeCell="A3" sqref="$A3:$XFD15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16</v>
      </c>
      <c r="B1" s="9"/>
      <c r="C1" s="9"/>
      <c r="D1" s="9"/>
      <c r="E1" s="9"/>
      <c r="F1" s="9"/>
    </row>
    <row r="2" s="2" customFormat="1" ht="27" spans="1:6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1" t="s">
        <v>22</v>
      </c>
    </row>
    <row r="3" s="1" customFormat="1" ht="28" customHeight="1" spans="1:6">
      <c r="A3" s="14">
        <v>2014004</v>
      </c>
      <c r="B3" s="15" t="s">
        <v>23</v>
      </c>
      <c r="C3" s="12">
        <v>82</v>
      </c>
      <c r="D3" s="16">
        <v>102</v>
      </c>
      <c r="E3" s="16">
        <f t="shared" ref="E3:E17" si="0">C3-D3</f>
        <v>-20</v>
      </c>
      <c r="F3" s="10" t="s">
        <v>24</v>
      </c>
    </row>
    <row r="4" s="1" customFormat="1" ht="28" customHeight="1" spans="1:6">
      <c r="A4" s="14">
        <v>2040199</v>
      </c>
      <c r="B4" s="15" t="s">
        <v>25</v>
      </c>
      <c r="C4" s="12">
        <v>6</v>
      </c>
      <c r="D4" s="16">
        <v>15</v>
      </c>
      <c r="E4" s="16">
        <f t="shared" si="0"/>
        <v>-9</v>
      </c>
      <c r="F4" s="10" t="s">
        <v>24</v>
      </c>
    </row>
    <row r="5" s="1" customFormat="1" ht="28" customHeight="1" spans="1:6">
      <c r="A5" s="14">
        <v>2040699</v>
      </c>
      <c r="B5" s="15" t="s">
        <v>26</v>
      </c>
      <c r="C5" s="12">
        <v>33</v>
      </c>
      <c r="D5" s="16">
        <v>45</v>
      </c>
      <c r="E5" s="16">
        <f t="shared" si="0"/>
        <v>-12</v>
      </c>
      <c r="F5" s="10" t="s">
        <v>24</v>
      </c>
    </row>
    <row r="6" s="1" customFormat="1" ht="28" customHeight="1" spans="1:6">
      <c r="A6" s="14">
        <v>2120199</v>
      </c>
      <c r="B6" s="15" t="s">
        <v>27</v>
      </c>
      <c r="C6" s="12">
        <v>80</v>
      </c>
      <c r="D6" s="16">
        <v>97</v>
      </c>
      <c r="E6" s="16">
        <f t="shared" si="0"/>
        <v>-17</v>
      </c>
      <c r="F6" s="10" t="s">
        <v>24</v>
      </c>
    </row>
    <row r="7" s="1" customFormat="1" ht="28" customHeight="1" spans="1:6">
      <c r="A7" s="14">
        <v>2240108</v>
      </c>
      <c r="B7" s="15" t="s">
        <v>28</v>
      </c>
      <c r="C7" s="11">
        <v>80</v>
      </c>
      <c r="D7" s="10">
        <v>92</v>
      </c>
      <c r="E7" s="16">
        <f t="shared" si="0"/>
        <v>-12</v>
      </c>
      <c r="F7" s="10" t="s">
        <v>24</v>
      </c>
    </row>
    <row r="8" s="1" customFormat="1" ht="28" customHeight="1" spans="1:6">
      <c r="A8" s="14">
        <v>2082501</v>
      </c>
      <c r="B8" s="15" t="s">
        <v>29</v>
      </c>
      <c r="C8" s="11">
        <v>50</v>
      </c>
      <c r="D8" s="10">
        <v>50</v>
      </c>
      <c r="E8" s="16">
        <f t="shared" si="0"/>
        <v>0</v>
      </c>
      <c r="F8" s="10" t="s">
        <v>24</v>
      </c>
    </row>
    <row r="9" s="1" customFormat="1" ht="28" customHeight="1" spans="1:6">
      <c r="A9" s="14">
        <v>2130199</v>
      </c>
      <c r="B9" s="15" t="s">
        <v>30</v>
      </c>
      <c r="C9" s="11">
        <v>200</v>
      </c>
      <c r="D9" s="10">
        <v>313</v>
      </c>
      <c r="E9" s="16">
        <f t="shared" si="0"/>
        <v>-113</v>
      </c>
      <c r="F9" s="10" t="s">
        <v>24</v>
      </c>
    </row>
    <row r="10" s="1" customFormat="1" ht="28" customHeight="1" spans="1:6">
      <c r="A10" s="14">
        <v>2040699</v>
      </c>
      <c r="B10" s="15" t="s">
        <v>31</v>
      </c>
      <c r="C10" s="11">
        <v>11</v>
      </c>
      <c r="D10" s="10">
        <v>23.5</v>
      </c>
      <c r="E10" s="16">
        <f t="shared" si="0"/>
        <v>-12.5</v>
      </c>
      <c r="F10" s="10" t="s">
        <v>24</v>
      </c>
    </row>
    <row r="11" s="1" customFormat="1" ht="28" customHeight="1" spans="1:6">
      <c r="A11" s="14">
        <v>2130199</v>
      </c>
      <c r="B11" s="15" t="s">
        <v>32</v>
      </c>
      <c r="C11" s="11">
        <v>572.36</v>
      </c>
      <c r="D11" s="10">
        <v>594.9</v>
      </c>
      <c r="E11" s="16">
        <f t="shared" si="0"/>
        <v>-22.54</v>
      </c>
      <c r="F11" s="10" t="s">
        <v>24</v>
      </c>
    </row>
    <row r="12" s="1" customFormat="1" ht="28" customHeight="1" spans="1:6">
      <c r="A12" s="14">
        <v>2130199</v>
      </c>
      <c r="B12" s="15" t="s">
        <v>33</v>
      </c>
      <c r="C12" s="11">
        <v>99.4</v>
      </c>
      <c r="D12" s="10">
        <v>93.8</v>
      </c>
      <c r="E12" s="16">
        <f t="shared" si="0"/>
        <v>5.60000000000001</v>
      </c>
      <c r="F12" s="10" t="s">
        <v>24</v>
      </c>
    </row>
    <row r="13" s="1" customFormat="1" ht="28" customHeight="1" spans="1:6">
      <c r="A13" s="14">
        <v>2130199</v>
      </c>
      <c r="B13" s="15" t="s">
        <v>34</v>
      </c>
      <c r="C13" s="11">
        <v>17</v>
      </c>
      <c r="D13" s="10">
        <v>22.24</v>
      </c>
      <c r="E13" s="16">
        <f t="shared" si="0"/>
        <v>-5.24</v>
      </c>
      <c r="F13" s="10" t="s">
        <v>24</v>
      </c>
    </row>
    <row r="14" s="1" customFormat="1" ht="28" customHeight="1" spans="1:6">
      <c r="A14" s="14">
        <v>2130599</v>
      </c>
      <c r="B14" s="15" t="s">
        <v>35</v>
      </c>
      <c r="C14" s="11">
        <v>38</v>
      </c>
      <c r="D14" s="10">
        <v>0</v>
      </c>
      <c r="E14" s="16">
        <f t="shared" si="0"/>
        <v>38</v>
      </c>
      <c r="F14" s="10" t="s">
        <v>24</v>
      </c>
    </row>
    <row r="15" s="3" customFormat="1" ht="28" customHeight="1" spans="1:6">
      <c r="A15" s="17">
        <v>2010505</v>
      </c>
      <c r="B15" s="18" t="s">
        <v>36</v>
      </c>
      <c r="C15" s="19">
        <v>0</v>
      </c>
      <c r="D15" s="20">
        <v>0</v>
      </c>
      <c r="E15" s="16">
        <f t="shared" si="0"/>
        <v>0</v>
      </c>
      <c r="F15" s="20" t="s">
        <v>24</v>
      </c>
    </row>
    <row r="16" s="4" customFormat="1" ht="22" customHeight="1" spans="1:6">
      <c r="A16" s="21"/>
      <c r="B16" s="22" t="s">
        <v>37</v>
      </c>
      <c r="C16" s="23">
        <f>SUM(C3:C15)</f>
        <v>1268.76</v>
      </c>
      <c r="D16" s="23">
        <f>SUM(D3:D15)</f>
        <v>1448.44</v>
      </c>
      <c r="E16" s="16">
        <f t="shared" si="0"/>
        <v>-179.68</v>
      </c>
      <c r="F16" s="24" t="s">
        <v>24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