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封面" sheetId="4" r:id="rId1"/>
    <sheet name="表三 2024年社会保险基金收支预算总表" sheetId="1" r:id="rId2"/>
    <sheet name="附表一 2024年城乡居民基本养老保险基金收支预算表" sheetId="3" r:id="rId3"/>
    <sheet name="附表二 2024年机关事业单位基本养老保险基金收支预算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<sst xmlns="http://schemas.openxmlformats.org/spreadsheetml/2006/main" count="102" uniqueCount="86">
  <si>
    <t>第三部分</t>
  </si>
  <si>
    <t xml:space="preserve">
2025年永州经济技术开发区
社会保险基金预算（草案）
</t>
  </si>
  <si>
    <t>天津市</t>
  </si>
  <si>
    <t>河北省</t>
  </si>
  <si>
    <t>山西省</t>
  </si>
  <si>
    <t>内蒙古自治区</t>
  </si>
  <si>
    <t>表三：2025年社会保险基金收支预算总表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</si>
  <si>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</si>
  <si>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</si>
  <si>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</si>
  <si>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</si>
  <si>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</si>
  <si>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</si>
  <si>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</si>
  <si>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</si>
  <si>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</si>
  <si>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</si>
  <si>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</si>
  <si>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</si>
  <si>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</si>
  <si>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</si>
  <si>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</si>
  <si>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</si>
  <si>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</si>
  <si>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</si>
  <si>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</si>
  <si>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</si>
  <si>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</si>
  <si>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</si>
  <si>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</si>
  <si>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</si>
  <si>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</si>
  <si>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</si>
  <si>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</si>
  <si>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2025年城乡居民基本养老保险基金收支预算表</t>
  </si>
  <si>
    <t>2024年执行数</t>
  </si>
  <si>
    <t>2025年预算数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</si>
  <si>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</si>
  <si>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</si>
  <si>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</si>
  <si>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</si>
  <si>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</si>
  <si>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</si>
  <si>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</si>
  <si>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</si>
  <si>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</si>
  <si>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</si>
  <si>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</si>
  <si>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</si>
  <si>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</si>
  <si>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</si>
  <si>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</si>
  <si>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</si>
  <si>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</si>
  <si>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</si>
  <si>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</si>
  <si>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</si>
  <si>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</si>
  <si>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</si>
  <si>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</si>
  <si>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</si>
  <si>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</si>
  <si>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</si>
  <si>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</si>
  <si>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附表一：2025年机关事业单位基本养老保险基金收支预算表</t>
  </si>
  <si>
    <t>一、基本养老保险费收入</t>
  </si>
  <si>
    <t>一、基本养老金支出</t>
  </si>
  <si>
    <t xml:space="preserve">    其中：当期征缴收入</t>
  </si>
  <si>
    <t>二、转移支出</t>
  </si>
  <si>
    <t>三、其他支出</t>
  </si>
  <si>
    <t xml:space="preserve">    其中：地方财政补贴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</si>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</sst>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#,##0.00_ ;\-#,##0.00"/>
  </numFmts>
  <fonts count="3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8"/>
      <name val="等线"/>
      <charset val="134"/>
    </font>
    <font>
      <b/>
      <sz val="20"/>
      <color indexed="8"/>
      <name val="等线"/>
      <charset val="1"/>
    </font>
    <font>
      <sz val="11"/>
      <color indexed="8"/>
      <name val="等线"/>
      <charset val="1"/>
    </font>
    <font>
      <b/>
      <sz val="11"/>
      <color indexed="8"/>
      <name val="等线"/>
      <charset val="1"/>
    </font>
    <font>
      <sz val="10"/>
      <color theme="1"/>
      <name val="等线"/>
      <charset val="134"/>
    </font>
    <font>
      <b/>
      <sz val="20"/>
      <name val="等线"/>
      <charset val="1"/>
    </font>
    <font>
      <sz val="11"/>
      <name val="等线"/>
      <charset val="1"/>
    </font>
    <font>
      <b/>
      <sz val="10"/>
      <color indexed="8"/>
      <name val="等线"/>
      <charset val="1"/>
    </font>
    <font>
      <sz val="10"/>
      <color indexed="8"/>
      <name val="等线"/>
      <charset val="1"/>
    </font>
    <font>
      <sz val="10"/>
      <name val="等线"/>
      <charset val="1"/>
    </font>
    <font>
      <sz val="12"/>
      <name val="宋体"/>
      <charset val="134"/>
    </font>
    <font>
      <sz val="28"/>
      <name val="黑体"/>
      <charset val="134"/>
    </font>
    <font>
      <sz val="48"/>
      <name val="黑体"/>
      <charset val="134"/>
    </font>
    <font>
      <sz val="24"/>
      <name val="黑体"/>
      <charset val="134"/>
    </font>
    <font>
      <sz val="2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2" applyNumberFormat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4" borderId="22" applyNumberFormat="0" applyAlignment="0" applyProtection="0">
      <alignment vertical="center"/>
    </xf>
    <xf numFmtId="0" fontId="28" fillId="5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/>
    <xf numFmtId="49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9" fontId="4" fillId="0" borderId="1" xfId="49" applyNumberFormat="1" applyFont="1" applyFill="1" applyBorder="1" applyAlignment="1">
      <alignment vertical="center"/>
    </xf>
    <xf numFmtId="49" fontId="4" fillId="0" borderId="1" xfId="49" applyNumberFormat="1" applyFont="1" applyFill="1" applyBorder="1" applyAlignment="1">
      <alignment horizontal="right" vertical="center"/>
    </xf>
    <xf numFmtId="49" fontId="5" fillId="0" borderId="1" xfId="49" applyNumberFormat="1" applyFont="1" applyFill="1" applyBorder="1" applyAlignment="1">
      <alignment horizontal="right"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vertical="center"/>
    </xf>
    <xf numFmtId="176" fontId="4" fillId="0" borderId="2" xfId="49" applyNumberFormat="1" applyFont="1" applyFill="1" applyBorder="1" applyAlignment="1">
      <alignment horizontal="right" vertical="center"/>
    </xf>
    <xf numFmtId="176" fontId="4" fillId="0" borderId="4" xfId="49" applyNumberFormat="1" applyFont="1" applyFill="1" applyBorder="1" applyAlignment="1">
      <alignment horizontal="right" vertical="center"/>
    </xf>
    <xf numFmtId="49" fontId="4" fillId="0" borderId="5" xfId="49" applyNumberFormat="1" applyFont="1" applyFill="1" applyBorder="1" applyAlignment="1">
      <alignment vertical="center"/>
    </xf>
    <xf numFmtId="49" fontId="4" fillId="0" borderId="6" xfId="49" applyNumberFormat="1" applyFont="1" applyFill="1" applyBorder="1" applyAlignment="1">
      <alignment vertical="center"/>
    </xf>
    <xf numFmtId="49" fontId="4" fillId="0" borderId="7" xfId="49" applyNumberFormat="1" applyFont="1" applyFill="1" applyBorder="1" applyAlignment="1">
      <alignment vertical="center"/>
    </xf>
    <xf numFmtId="49" fontId="4" fillId="0" borderId="3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9" xfId="49" applyNumberFormat="1" applyFont="1" applyFill="1" applyBorder="1" applyAlignment="1">
      <alignment horizontal="center" vertical="center"/>
    </xf>
    <xf numFmtId="49" fontId="4" fillId="0" borderId="10" xfId="49" applyNumberFormat="1" applyFont="1" applyFill="1" applyBorder="1" applyAlignment="1">
      <alignment horizontal="center" vertical="center"/>
    </xf>
    <xf numFmtId="49" fontId="4" fillId="0" borderId="7" xfId="49" applyNumberFormat="1" applyFont="1" applyFill="1" applyBorder="1" applyAlignment="1">
      <alignment horizontal="left" vertical="center"/>
    </xf>
    <xf numFmtId="176" fontId="4" fillId="0" borderId="8" xfId="49" applyNumberFormat="1" applyFont="1" applyFill="1" applyBorder="1" applyAlignment="1">
      <alignment horizontal="right" vertical="center"/>
    </xf>
    <xf numFmtId="49" fontId="4" fillId="0" borderId="11" xfId="49" applyNumberFormat="1" applyFont="1" applyFill="1" applyBorder="1" applyAlignment="1">
      <alignment vertical="center"/>
    </xf>
    <xf numFmtId="176" fontId="4" fillId="0" borderId="12" xfId="49" applyNumberFormat="1" applyFont="1" applyFill="1" applyBorder="1" applyAlignment="1">
      <alignment horizontal="right" vertical="center"/>
    </xf>
    <xf numFmtId="176" fontId="4" fillId="0" borderId="13" xfId="49" applyNumberFormat="1" applyFont="1" applyFill="1" applyBorder="1" applyAlignment="1">
      <alignment horizontal="right" vertical="center"/>
    </xf>
    <xf numFmtId="176" fontId="4" fillId="0" borderId="11" xfId="49" applyNumberFormat="1" applyFont="1" applyFill="1" applyBorder="1" applyAlignment="1">
      <alignment horizontal="right" vertical="center"/>
    </xf>
    <xf numFmtId="49" fontId="4" fillId="0" borderId="11" xfId="49" applyNumberFormat="1" applyFont="1" applyFill="1" applyBorder="1" applyAlignment="1">
      <alignment horizontal="center" vertical="center"/>
    </xf>
    <xf numFmtId="49" fontId="4" fillId="0" borderId="5" xfId="49" applyNumberFormat="1" applyFont="1" applyFill="1" applyBorder="1" applyAlignment="1">
      <alignment horizontal="center" vertical="center"/>
    </xf>
    <xf numFmtId="49" fontId="4" fillId="0" borderId="13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right" vertical="center"/>
    </xf>
    <xf numFmtId="176" fontId="4" fillId="0" borderId="5" xfId="49" applyNumberFormat="1" applyFont="1" applyFill="1" applyBorder="1" applyAlignment="1">
      <alignment horizontal="right" vertical="center"/>
    </xf>
    <xf numFmtId="49" fontId="4" fillId="0" borderId="14" xfId="49" applyNumberFormat="1" applyFont="1" applyFill="1" applyBorder="1" applyAlignment="1">
      <alignment vertical="center"/>
    </xf>
    <xf numFmtId="176" fontId="4" fillId="0" borderId="14" xfId="49" applyNumberFormat="1" applyFont="1" applyFill="1" applyBorder="1" applyAlignment="1">
      <alignment horizontal="right" vertical="center"/>
    </xf>
    <xf numFmtId="49" fontId="4" fillId="0" borderId="15" xfId="49" applyNumberFormat="1" applyFont="1" applyFill="1" applyBorder="1" applyAlignment="1">
      <alignment vertical="center"/>
    </xf>
    <xf numFmtId="176" fontId="4" fillId="0" borderId="15" xfId="49" applyNumberFormat="1" applyFont="1" applyFill="1" applyBorder="1" applyAlignment="1">
      <alignment horizontal="right" vertical="center"/>
    </xf>
    <xf numFmtId="49" fontId="4" fillId="0" borderId="16" xfId="49" applyNumberFormat="1" applyFont="1" applyFill="1" applyBorder="1" applyAlignment="1">
      <alignment vertical="center"/>
    </xf>
    <xf numFmtId="176" fontId="4" fillId="0" borderId="16" xfId="49" applyNumberFormat="1" applyFont="1" applyFill="1" applyBorder="1" applyAlignment="1">
      <alignment horizontal="right" vertical="center"/>
    </xf>
    <xf numFmtId="49" fontId="4" fillId="0" borderId="12" xfId="49" applyNumberFormat="1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8" xfId="49" applyNumberFormat="1" applyFont="1" applyFill="1" applyBorder="1" applyAlignment="1">
      <alignment horizontal="center" vertical="center"/>
    </xf>
    <xf numFmtId="49" fontId="4" fillId="0" borderId="17" xfId="49" applyNumberFormat="1" applyFont="1" applyFill="1" applyBorder="1" applyAlignment="1">
      <alignment vertical="center"/>
    </xf>
    <xf numFmtId="49" fontId="4" fillId="0" borderId="4" xfId="49" applyNumberFormat="1" applyFont="1" applyFill="1" applyBorder="1" applyAlignment="1">
      <alignment horizontal="center" vertical="center"/>
    </xf>
    <xf numFmtId="0" fontId="6" fillId="0" borderId="0" xfId="49" applyFont="1" applyFill="1"/>
    <xf numFmtId="0" fontId="7" fillId="0" borderId="0" xfId="49" applyFont="1" applyFill="1"/>
    <xf numFmtId="49" fontId="4" fillId="0" borderId="18" xfId="49" applyNumberFormat="1" applyFont="1" applyFill="1" applyBorder="1" applyAlignment="1">
      <alignment vertical="center"/>
    </xf>
    <xf numFmtId="49" fontId="8" fillId="0" borderId="1" xfId="49" applyNumberFormat="1" applyFont="1" applyFill="1" applyBorder="1"/>
    <xf numFmtId="49" fontId="9" fillId="0" borderId="11" xfId="49" applyNumberFormat="1" applyFont="1" applyFill="1" applyBorder="1" applyAlignment="1">
      <alignment horizontal="center" vertical="center"/>
    </xf>
    <xf numFmtId="49" fontId="9" fillId="0" borderId="7" xfId="49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49" fontId="9" fillId="0" borderId="10" xfId="49" applyNumberFormat="1" applyFont="1" applyFill="1" applyBorder="1" applyAlignment="1">
      <alignment horizontal="center" vertical="center" wrapText="1"/>
    </xf>
    <xf numFmtId="49" fontId="9" fillId="0" borderId="11" xfId="49" applyNumberFormat="1" applyFont="1" applyFill="1" applyBorder="1" applyAlignment="1">
      <alignment horizontal="center" vertical="center" wrapText="1"/>
    </xf>
    <xf numFmtId="49" fontId="10" fillId="0" borderId="16" xfId="49" applyNumberFormat="1" applyFont="1" applyFill="1" applyBorder="1" applyAlignment="1">
      <alignment horizontal="left" vertical="center"/>
    </xf>
    <xf numFmtId="176" fontId="10" fillId="0" borderId="11" xfId="49" applyNumberFormat="1" applyFont="1" applyFill="1" applyBorder="1" applyAlignment="1">
      <alignment horizontal="right" vertical="center"/>
    </xf>
    <xf numFmtId="49" fontId="10" fillId="0" borderId="11" xfId="49" applyNumberFormat="1" applyFont="1" applyFill="1" applyBorder="1" applyAlignment="1">
      <alignment horizontal="left" vertical="center"/>
    </xf>
    <xf numFmtId="49" fontId="10" fillId="0" borderId="11" xfId="49" applyNumberFormat="1" applyFont="1" applyFill="1" applyBorder="1" applyAlignment="1">
      <alignment vertical="center"/>
    </xf>
    <xf numFmtId="49" fontId="10" fillId="0" borderId="11" xfId="49" applyNumberFormat="1" applyFont="1" applyFill="1" applyBorder="1" applyAlignment="1">
      <alignment horizontal="center" vertical="center"/>
    </xf>
    <xf numFmtId="49" fontId="11" fillId="0" borderId="0" xfId="49" applyNumberFormat="1" applyFont="1" applyFill="1"/>
    <xf numFmtId="0" fontId="10" fillId="0" borderId="0" xfId="49" applyFont="1" applyFill="1" applyAlignment="1">
      <alignment vertical="center"/>
    </xf>
    <xf numFmtId="0" fontId="11" fillId="0" borderId="0" xfId="49" applyFont="1" applyFill="1"/>
    <xf numFmtId="49" fontId="5" fillId="0" borderId="18" xfId="49" applyNumberFormat="1" applyFont="1" applyFill="1" applyBorder="1" applyAlignment="1">
      <alignment horizontal="right" vertical="center"/>
    </xf>
    <xf numFmtId="176" fontId="10" fillId="0" borderId="7" xfId="49" applyNumberFormat="1" applyFont="1" applyFill="1" applyBorder="1" applyAlignment="1">
      <alignment horizontal="right" vertical="center"/>
    </xf>
    <xf numFmtId="0" fontId="10" fillId="0" borderId="0" xfId="49" applyFont="1" applyFill="1" applyAlignment="1">
      <alignment horizontal="right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opLeftCell="A4" workbookViewId="0">
      <selection activeCell="A4" sqref="A4"/>
    </sheetView>
  </sheetViews>
  <sheetFormatPr defaultColWidth="9" defaultRowHeight="14.25" outlineLevelRow="6" outlineLevelCol="1"/>
  <cols>
    <col min="1" max="1" width="130.875" style="61"/>
    <col min="2" max="2" width="9" style="61" hidden="1" customWidth="1"/>
    <col min="3" max="16384" width="9" style="61"/>
  </cols>
  <sheetData>
    <row r="1" s="61" customFormat="1" ht="31.5" customHeight="1"/>
    <row r="2" s="61" customFormat="1" ht="27" customHeight="1"/>
    <row r="3" s="61" customFormat="1" ht="39.75" customHeight="1" spans="1:1">
      <c r="A3" s="62" t="s">
        <v>0</v>
      </c>
    </row>
    <row r="4" s="61" customFormat="1" ht="208.5" customHeight="1" spans="1:2">
      <c r="A4" s="63" t="s">
        <v>1</v>
      </c>
      <c r="B4" s="61" t="s">
        <v>2</v>
      </c>
    </row>
    <row r="5" s="61" customFormat="1" ht="108.75" customHeight="1" spans="1:2">
      <c r="A5" s="64"/>
      <c r="B5" s="61" t="s">
        <v>3</v>
      </c>
    </row>
    <row r="6" s="61" customFormat="1" ht="60" customHeight="1" spans="1:2">
      <c r="A6" s="62"/>
      <c r="B6" s="61" t="s">
        <v>4</v>
      </c>
    </row>
    <row r="7" s="61" customFormat="1" ht="42" customHeight="1" spans="1:2">
      <c r="A7" s="65"/>
      <c r="B7" s="61" t="s">
        <v>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Normal="100" workbookViewId="0">
      <selection activeCell="G7" sqref="G7"/>
    </sheetView>
  </sheetViews>
  <sheetFormatPr defaultColWidth="8" defaultRowHeight="14.25"/>
  <cols>
    <col min="1" max="1" width="37.625" style="2" customWidth="1"/>
    <col min="2" max="2" width="16.125" style="2" customWidth="1"/>
    <col min="3" max="3" width="12.625" style="2" customWidth="1"/>
    <col min="4" max="4" width="14.25" style="2" customWidth="1"/>
    <col min="5" max="5" width="16.375" style="2" customWidth="1"/>
    <col min="6" max="6" width="17.75" style="2" customWidth="1"/>
    <col min="7" max="7" width="14.25" style="2" customWidth="1"/>
    <col min="8" max="8" width="13.625" style="2" customWidth="1"/>
    <col min="9" max="9" width="12.625" style="2" customWidth="1"/>
    <col min="10" max="16384" width="8" style="1"/>
  </cols>
  <sheetData>
    <row r="1" s="1" customFormat="1" ht="45" customHeight="1" spans="1:9">
      <c r="A1" s="3" t="s">
        <v>6</v>
      </c>
      <c r="B1" s="4"/>
      <c r="C1" s="4"/>
      <c r="D1" s="42"/>
      <c r="E1" s="4"/>
      <c r="F1" s="4"/>
      <c r="G1" s="4"/>
      <c r="H1" s="4"/>
      <c r="I1" s="4"/>
    </row>
    <row r="2" s="1" customFormat="1" ht="19.5" customHeight="1" spans="1:9">
      <c r="A2" s="43"/>
      <c r="B2" s="43"/>
      <c r="C2" s="5"/>
      <c r="D2" s="44"/>
      <c r="E2" s="43"/>
      <c r="F2" s="43"/>
      <c r="G2" s="43"/>
      <c r="H2" s="43"/>
      <c r="I2" s="58" t="s">
        <v>7</v>
      </c>
    </row>
    <row r="3" s="41" customFormat="1" ht="57" customHeight="1" spans="1:9">
      <c r="A3" s="45" t="s">
        <v>8</v>
      </c>
      <c r="B3" s="46" t="s">
        <v>9</v>
      </c>
      <c r="C3" s="47" t="s">
        <v>10</v>
      </c>
      <c r="D3" s="47" t="s">
        <v>11</v>
      </c>
      <c r="E3" s="48" t="s">
        <v>12</v>
      </c>
      <c r="F3" s="49" t="s">
        <v>13</v>
      </c>
      <c r="G3" s="49" t="s">
        <v>14</v>
      </c>
      <c r="H3" s="49" t="s">
        <v>15</v>
      </c>
      <c r="I3" s="46" t="s">
        <v>16</v>
      </c>
    </row>
    <row r="4" s="41" customFormat="1" ht="21" customHeight="1" spans="1:9">
      <c r="A4" s="50" t="s">
        <v>17</v>
      </c>
      <c r="B4" s="51">
        <f>B5+B6+B7+B8+B9+B10+B11+B12</f>
        <v>80000</v>
      </c>
      <c r="C4" s="51">
        <f>C5+C6+C7+C8+C9+C10+C11+C12</f>
        <v>0</v>
      </c>
      <c r="D4" s="51">
        <f>D5+D6+D7+D8+D9+D10+D11+D12</f>
        <v>30000</v>
      </c>
      <c r="E4" s="51">
        <f>E5+E6+E7+E8+E9+E10+E11+E12</f>
        <v>50000</v>
      </c>
      <c r="F4" s="51">
        <v>0</v>
      </c>
      <c r="G4" s="51">
        <v>0</v>
      </c>
      <c r="H4" s="51">
        <v>0</v>
      </c>
      <c r="I4" s="59">
        <v>0</v>
      </c>
    </row>
    <row r="5" s="41" customFormat="1" ht="21" customHeight="1" spans="1:9">
      <c r="A5" s="52" t="s">
        <v>18</v>
      </c>
      <c r="B5" s="51">
        <f t="shared" ref="B5:B18" si="0">D5+E5</f>
        <v>0</v>
      </c>
      <c r="C5" s="51">
        <v>0</v>
      </c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9">
        <v>0</v>
      </c>
    </row>
    <row r="6" s="41" customFormat="1" ht="21" customHeight="1" spans="1:9">
      <c r="A6" s="52" t="s">
        <v>19</v>
      </c>
      <c r="B6" s="51">
        <f t="shared" si="0"/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9">
        <v>0</v>
      </c>
    </row>
    <row r="7" s="41" customFormat="1" ht="21" customHeight="1" spans="1:9">
      <c r="A7" s="53" t="s">
        <v>20</v>
      </c>
      <c r="B7" s="51">
        <f t="shared" si="0"/>
        <v>80000</v>
      </c>
      <c r="C7" s="51">
        <v>0</v>
      </c>
      <c r="D7" s="51">
        <v>30000</v>
      </c>
      <c r="E7" s="51">
        <v>50000</v>
      </c>
      <c r="F7" s="51">
        <v>0</v>
      </c>
      <c r="G7" s="51">
        <v>0</v>
      </c>
      <c r="H7" s="51">
        <v>0</v>
      </c>
      <c r="I7" s="59">
        <v>0</v>
      </c>
    </row>
    <row r="8" s="41" customFormat="1" ht="21" customHeight="1" spans="1:9">
      <c r="A8" s="53" t="s">
        <v>21</v>
      </c>
      <c r="B8" s="51">
        <f t="shared" si="0"/>
        <v>0</v>
      </c>
      <c r="C8" s="51">
        <v>0</v>
      </c>
      <c r="D8" s="51">
        <v>0</v>
      </c>
      <c r="E8" s="54"/>
      <c r="F8" s="51"/>
      <c r="G8" s="51"/>
      <c r="H8" s="51"/>
      <c r="I8" s="51"/>
    </row>
    <row r="9" s="41" customFormat="1" ht="21" customHeight="1" spans="1:9">
      <c r="A9" s="53" t="s">
        <v>22</v>
      </c>
      <c r="B9" s="51">
        <f t="shared" si="0"/>
        <v>0</v>
      </c>
      <c r="C9" s="51">
        <v>0</v>
      </c>
      <c r="D9" s="51">
        <v>0</v>
      </c>
      <c r="E9" s="51">
        <v>0</v>
      </c>
      <c r="F9" s="51">
        <v>0</v>
      </c>
      <c r="G9" s="51"/>
      <c r="H9" s="51"/>
      <c r="I9" s="51">
        <v>0</v>
      </c>
    </row>
    <row r="10" s="41" customFormat="1" ht="21" customHeight="1" spans="1:9">
      <c r="A10" s="53" t="s">
        <v>23</v>
      </c>
      <c r="B10" s="51">
        <f t="shared" si="0"/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="41" customFormat="1" ht="21" customHeight="1" spans="1:9">
      <c r="A11" s="53" t="s">
        <v>24</v>
      </c>
      <c r="B11" s="51">
        <f t="shared" si="0"/>
        <v>0</v>
      </c>
      <c r="C11" s="51">
        <v>0</v>
      </c>
      <c r="D11" s="51"/>
      <c r="E11" s="51"/>
      <c r="F11" s="51"/>
      <c r="G11" s="51"/>
      <c r="H11" s="51"/>
      <c r="I11" s="51"/>
    </row>
    <row r="12" s="41" customFormat="1" ht="21" customHeight="1" spans="1:9">
      <c r="A12" s="53" t="s">
        <v>25</v>
      </c>
      <c r="B12" s="51">
        <f t="shared" si="0"/>
        <v>0</v>
      </c>
      <c r="C12" s="51">
        <v>0</v>
      </c>
      <c r="D12" s="51"/>
      <c r="E12" s="51"/>
      <c r="F12" s="51"/>
      <c r="G12" s="51"/>
      <c r="H12" s="51"/>
      <c r="I12" s="51"/>
    </row>
    <row r="13" s="41" customFormat="1" ht="21" customHeight="1" spans="1:9">
      <c r="A13" s="52" t="s">
        <v>26</v>
      </c>
      <c r="B13" s="51">
        <f t="shared" si="0"/>
        <v>2400000</v>
      </c>
      <c r="C13" s="51">
        <v>0</v>
      </c>
      <c r="D13" s="51">
        <v>0</v>
      </c>
      <c r="E13" s="51">
        <v>2400000</v>
      </c>
      <c r="F13" s="51">
        <v>0</v>
      </c>
      <c r="G13" s="51">
        <v>0</v>
      </c>
      <c r="H13" s="51">
        <v>0</v>
      </c>
      <c r="I13" s="51">
        <v>0</v>
      </c>
    </row>
    <row r="14" s="41" customFormat="1" ht="21" customHeight="1" spans="1:9">
      <c r="A14" s="52" t="s">
        <v>27</v>
      </c>
      <c r="B14" s="51">
        <f t="shared" si="0"/>
        <v>2400000</v>
      </c>
      <c r="C14" s="51">
        <v>0</v>
      </c>
      <c r="D14" s="51"/>
      <c r="E14" s="51">
        <v>2400000</v>
      </c>
      <c r="F14" s="51">
        <v>0</v>
      </c>
      <c r="G14" s="51">
        <v>0</v>
      </c>
      <c r="H14" s="51">
        <v>0</v>
      </c>
      <c r="I14" s="51">
        <v>0</v>
      </c>
    </row>
    <row r="15" s="41" customFormat="1" ht="21" customHeight="1" spans="1:9">
      <c r="A15" s="52" t="s">
        <v>28</v>
      </c>
      <c r="B15" s="51">
        <f t="shared" si="0"/>
        <v>0</v>
      </c>
      <c r="C15" s="51">
        <v>0</v>
      </c>
      <c r="D15" s="51">
        <v>0</v>
      </c>
      <c r="E15" s="51">
        <v>0</v>
      </c>
      <c r="F15" s="51">
        <v>0</v>
      </c>
      <c r="G15" s="51"/>
      <c r="H15" s="51"/>
      <c r="I15" s="51">
        <v>0</v>
      </c>
    </row>
    <row r="16" s="41" customFormat="1" ht="21" customHeight="1" spans="1:9">
      <c r="A16" s="53" t="s">
        <v>29</v>
      </c>
      <c r="B16" s="51">
        <f t="shared" si="0"/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="41" customFormat="1" ht="21" customHeight="1" spans="1:9">
      <c r="A17" s="53" t="s">
        <v>30</v>
      </c>
      <c r="B17" s="51">
        <f t="shared" si="0"/>
        <v>0</v>
      </c>
      <c r="C17" s="51">
        <v>0</v>
      </c>
      <c r="D17" s="51"/>
      <c r="E17" s="51"/>
      <c r="F17" s="51"/>
      <c r="G17" s="51"/>
      <c r="H17" s="51"/>
      <c r="I17" s="51"/>
    </row>
    <row r="18" s="41" customFormat="1" ht="21" customHeight="1" spans="1:9">
      <c r="A18" s="53" t="s">
        <v>31</v>
      </c>
      <c r="B18" s="51">
        <f t="shared" si="0"/>
        <v>0</v>
      </c>
      <c r="C18" s="51">
        <v>0</v>
      </c>
      <c r="D18" s="51"/>
      <c r="E18" s="51"/>
      <c r="F18" s="51"/>
      <c r="G18" s="51"/>
      <c r="H18" s="51"/>
      <c r="I18" s="51"/>
    </row>
    <row r="19" s="41" customFormat="1" ht="21" customHeight="1" spans="1:9">
      <c r="A19" s="50" t="s">
        <v>32</v>
      </c>
      <c r="B19" s="51">
        <f>B4-B13</f>
        <v>-2320000</v>
      </c>
      <c r="C19" s="51">
        <v>0</v>
      </c>
      <c r="D19" s="51">
        <f>D4-D13</f>
        <v>30000</v>
      </c>
      <c r="E19" s="51">
        <f>E4-E13</f>
        <v>-2350000</v>
      </c>
      <c r="F19" s="51">
        <v>0</v>
      </c>
      <c r="G19" s="51">
        <v>0</v>
      </c>
      <c r="H19" s="51">
        <v>0</v>
      </c>
      <c r="I19" s="59">
        <v>0</v>
      </c>
    </row>
    <row r="20" s="41" customFormat="1" ht="21" customHeight="1" spans="1:9">
      <c r="A20" s="52" t="s">
        <v>33</v>
      </c>
      <c r="B20" s="51">
        <f>D20+E20</f>
        <v>68688389.79</v>
      </c>
      <c r="C20" s="51">
        <v>0</v>
      </c>
      <c r="D20" s="51">
        <v>39258176.7</v>
      </c>
      <c r="E20" s="51">
        <v>29430213.09</v>
      </c>
      <c r="F20" s="51">
        <v>0</v>
      </c>
      <c r="G20" s="51">
        <v>0</v>
      </c>
      <c r="H20" s="51">
        <v>0</v>
      </c>
      <c r="I20" s="59">
        <v>0</v>
      </c>
    </row>
    <row r="21" s="41" customFormat="1" ht="27" customHeight="1" spans="1:9">
      <c r="A21" s="55"/>
      <c r="B21" s="56"/>
      <c r="C21" s="56"/>
      <c r="D21" s="57"/>
      <c r="E21" s="56"/>
      <c r="F21" s="56"/>
      <c r="G21" s="56"/>
      <c r="H21" s="56"/>
      <c r="I21" s="60"/>
    </row>
  </sheetData>
  <mergeCells count="1">
    <mergeCell ref="A1:I1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19" sqref="F19"/>
    </sheetView>
  </sheetViews>
  <sheetFormatPr defaultColWidth="8" defaultRowHeight="14.25" outlineLevelCol="5"/>
  <cols>
    <col min="1" max="1" width="32.625" style="2" customWidth="1"/>
    <col min="2" max="3" width="18.625" style="2" customWidth="1"/>
    <col min="4" max="4" width="30.625" style="2" customWidth="1"/>
    <col min="5" max="6" width="18.625" style="2" customWidth="1"/>
    <col min="7" max="16384" width="8" style="1"/>
  </cols>
  <sheetData>
    <row r="1" s="1" customFormat="1" ht="48" customHeight="1" spans="1:6">
      <c r="A1" s="3" t="s">
        <v>34</v>
      </c>
      <c r="B1" s="4"/>
      <c r="C1" s="4"/>
      <c r="D1" s="4"/>
      <c r="E1" s="4"/>
      <c r="F1" s="4"/>
    </row>
    <row r="2" s="1" customFormat="1" ht="19.5" customHeight="1" spans="1:6">
      <c r="A2" s="5"/>
      <c r="B2" s="5"/>
      <c r="C2" s="5"/>
      <c r="D2" s="5"/>
      <c r="E2" s="6"/>
      <c r="F2" s="7" t="s">
        <v>7</v>
      </c>
    </row>
    <row r="3" s="1" customFormat="1" ht="23" customHeight="1" spans="1:6">
      <c r="A3" s="8" t="s">
        <v>8</v>
      </c>
      <c r="B3" s="8" t="s">
        <v>35</v>
      </c>
      <c r="C3" s="8" t="s">
        <v>36</v>
      </c>
      <c r="D3" s="8" t="s">
        <v>8</v>
      </c>
      <c r="E3" s="8" t="s">
        <v>35</v>
      </c>
      <c r="F3" s="8" t="s">
        <v>36</v>
      </c>
    </row>
    <row r="4" s="1" customFormat="1" ht="23" customHeight="1" spans="1:6">
      <c r="A4" s="30" t="s">
        <v>37</v>
      </c>
      <c r="B4" s="31">
        <v>1278083.34</v>
      </c>
      <c r="C4" s="31"/>
      <c r="D4" s="30" t="s">
        <v>38</v>
      </c>
      <c r="E4" s="31">
        <v>2537524.66</v>
      </c>
      <c r="F4" s="31"/>
    </row>
    <row r="5" s="1" customFormat="1" ht="23" customHeight="1" spans="1:6">
      <c r="A5" s="32" t="s">
        <v>39</v>
      </c>
      <c r="B5" s="33">
        <v>0</v>
      </c>
      <c r="C5" s="33"/>
      <c r="D5" s="30" t="s">
        <v>40</v>
      </c>
      <c r="E5" s="33">
        <v>2313908.5</v>
      </c>
      <c r="F5" s="33"/>
    </row>
    <row r="6" s="1" customFormat="1" ht="23" customHeight="1" spans="1:6">
      <c r="A6" s="34" t="s">
        <v>41</v>
      </c>
      <c r="B6" s="35">
        <v>509000</v>
      </c>
      <c r="C6" s="35"/>
      <c r="D6" s="30" t="s">
        <v>42</v>
      </c>
      <c r="E6" s="24">
        <v>0</v>
      </c>
      <c r="F6" s="24"/>
    </row>
    <row r="7" s="1" customFormat="1" ht="23" customHeight="1" spans="1:6">
      <c r="A7" s="21" t="s">
        <v>43</v>
      </c>
      <c r="B7" s="24">
        <v>509000</v>
      </c>
      <c r="C7" s="24"/>
      <c r="D7" s="30" t="s">
        <v>44</v>
      </c>
      <c r="E7" s="24">
        <v>0</v>
      </c>
      <c r="F7" s="24"/>
    </row>
    <row r="8" s="1" customFormat="1" ht="23" customHeight="1" spans="1:6">
      <c r="A8" s="36" t="s">
        <v>45</v>
      </c>
      <c r="B8" s="24"/>
      <c r="C8" s="24"/>
      <c r="D8" s="30" t="s">
        <v>46</v>
      </c>
      <c r="E8" s="22">
        <v>2880000</v>
      </c>
      <c r="F8" s="22"/>
    </row>
    <row r="9" s="1" customFormat="1" ht="23" customHeight="1" spans="1:6">
      <c r="A9" s="32" t="s">
        <v>47</v>
      </c>
      <c r="B9" s="24">
        <v>0</v>
      </c>
      <c r="C9" s="28"/>
      <c r="D9" s="37"/>
      <c r="E9" s="37"/>
      <c r="F9" s="37"/>
    </row>
    <row r="10" s="1" customFormat="1" ht="23" customHeight="1" spans="1:6">
      <c r="A10" s="21" t="s">
        <v>48</v>
      </c>
      <c r="B10" s="24">
        <v>29645.24</v>
      </c>
      <c r="C10" s="28">
        <v>30000</v>
      </c>
      <c r="D10" s="37"/>
      <c r="E10" s="37"/>
      <c r="F10" s="37"/>
    </row>
    <row r="11" s="1" customFormat="1" ht="23" customHeight="1" spans="1:6">
      <c r="A11" s="21" t="s">
        <v>49</v>
      </c>
      <c r="B11" s="24">
        <v>0</v>
      </c>
      <c r="C11" s="28"/>
      <c r="D11" s="37"/>
      <c r="E11" s="37"/>
      <c r="F11" s="37"/>
    </row>
    <row r="12" s="1" customFormat="1" ht="23" customHeight="1" spans="1:6">
      <c r="A12" s="21" t="s">
        <v>50</v>
      </c>
      <c r="B12" s="24">
        <v>0</v>
      </c>
      <c r="C12" s="28"/>
      <c r="D12" s="37"/>
      <c r="E12" s="37"/>
      <c r="F12" s="37"/>
    </row>
    <row r="13" s="1" customFormat="1" ht="23" customHeight="1" spans="1:6">
      <c r="A13" s="21" t="s">
        <v>51</v>
      </c>
      <c r="B13" s="24">
        <v>5032658.88</v>
      </c>
      <c r="C13" s="28"/>
      <c r="D13" s="37"/>
      <c r="E13" s="38"/>
      <c r="F13" s="38"/>
    </row>
    <row r="14" s="1" customFormat="1" ht="23" customHeight="1" spans="1:6">
      <c r="A14" s="21" t="s">
        <v>52</v>
      </c>
      <c r="B14" s="24">
        <f>B4+B6+B9+B10+B11+B12+B13</f>
        <v>6849387.46</v>
      </c>
      <c r="C14" s="24"/>
      <c r="D14" s="39" t="s">
        <v>53</v>
      </c>
      <c r="E14" s="24">
        <f>E4+E5+E6+E8+E7</f>
        <v>7731433.16</v>
      </c>
      <c r="F14" s="24"/>
    </row>
    <row r="15" s="1" customFormat="1" ht="23" customHeight="1" spans="1:6">
      <c r="A15" s="21" t="s">
        <v>54</v>
      </c>
      <c r="B15" s="24">
        <v>0</v>
      </c>
      <c r="C15" s="24"/>
      <c r="D15" s="32" t="s">
        <v>55</v>
      </c>
      <c r="E15" s="24">
        <v>0</v>
      </c>
      <c r="F15" s="24"/>
    </row>
    <row r="16" s="1" customFormat="1" ht="23" customHeight="1" spans="1:6">
      <c r="A16" s="21" t="s">
        <v>56</v>
      </c>
      <c r="B16" s="24">
        <v>0</v>
      </c>
      <c r="C16" s="24"/>
      <c r="D16" s="39" t="s">
        <v>57</v>
      </c>
      <c r="E16" s="24">
        <v>0</v>
      </c>
      <c r="F16" s="24"/>
    </row>
    <row r="17" s="1" customFormat="1" ht="23" customHeight="1" spans="1:6">
      <c r="A17" s="36" t="s">
        <v>58</v>
      </c>
      <c r="B17" s="22">
        <f>B14+B15+B16</f>
        <v>6849387.46</v>
      </c>
      <c r="C17" s="22">
        <f>C4+C6+C9+C10+C11+C12+C13+C15+C16</f>
        <v>30000</v>
      </c>
      <c r="D17" s="30" t="s">
        <v>59</v>
      </c>
      <c r="E17" s="24">
        <f>E14+E15+E16</f>
        <v>7731433.16</v>
      </c>
      <c r="F17" s="24"/>
    </row>
    <row r="18" s="1" customFormat="1" ht="23" customHeight="1" spans="1:6">
      <c r="A18" s="37"/>
      <c r="B18" s="37"/>
      <c r="C18" s="40"/>
      <c r="D18" s="32" t="s">
        <v>60</v>
      </c>
      <c r="E18" s="24">
        <f>B17-E17</f>
        <v>-882045.7</v>
      </c>
      <c r="F18" s="24">
        <v>30000</v>
      </c>
    </row>
    <row r="19" s="1" customFormat="1" ht="23" customHeight="1" spans="1:6">
      <c r="A19" s="30" t="s">
        <v>61</v>
      </c>
      <c r="B19" s="31">
        <v>40110222.4</v>
      </c>
      <c r="C19" s="31">
        <f>E19</f>
        <v>39228176.7</v>
      </c>
      <c r="D19" s="39" t="s">
        <v>62</v>
      </c>
      <c r="E19" s="24">
        <f>B19+E18</f>
        <v>39228176.7</v>
      </c>
      <c r="F19" s="24">
        <f>C19+C10</f>
        <v>39258176.7</v>
      </c>
    </row>
    <row r="20" s="1" customFormat="1" ht="23" customHeight="1" spans="1:6">
      <c r="A20" s="37" t="s">
        <v>63</v>
      </c>
      <c r="B20" s="10">
        <f>B17+B19</f>
        <v>46959609.86</v>
      </c>
      <c r="C20" s="10">
        <f>C19+C17</f>
        <v>39258176.7</v>
      </c>
      <c r="D20" s="40" t="s">
        <v>63</v>
      </c>
      <c r="E20" s="22">
        <f>E19+E17</f>
        <v>46959609.86</v>
      </c>
      <c r="F20" s="22">
        <f>F19+F17</f>
        <v>39258176.7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1" sqref="F11"/>
    </sheetView>
  </sheetViews>
  <sheetFormatPr defaultColWidth="8" defaultRowHeight="14.25" outlineLevelCol="5"/>
  <cols>
    <col min="1" max="1" width="30.625" style="2" customWidth="1"/>
    <col min="2" max="3" width="17.625" style="2" customWidth="1"/>
    <col min="4" max="4" width="30.625" style="2" customWidth="1"/>
    <col min="5" max="6" width="17.625" style="2" customWidth="1"/>
    <col min="7" max="8" width="8" style="1"/>
    <col min="9" max="9" width="12.625" style="1"/>
    <col min="10" max="16384" width="8" style="1"/>
  </cols>
  <sheetData>
    <row r="1" s="1" customFormat="1" ht="48" customHeight="1" spans="1:6">
      <c r="A1" s="3" t="s">
        <v>64</v>
      </c>
      <c r="B1" s="4"/>
      <c r="C1" s="4"/>
      <c r="D1" s="4"/>
      <c r="E1" s="4"/>
      <c r="F1" s="4"/>
    </row>
    <row r="2" s="1" customFormat="1" ht="21" customHeight="1" spans="1:6">
      <c r="A2" s="5"/>
      <c r="B2" s="5"/>
      <c r="C2" s="5"/>
      <c r="D2" s="5"/>
      <c r="E2" s="6"/>
      <c r="F2" s="7" t="s">
        <v>7</v>
      </c>
    </row>
    <row r="3" s="1" customFormat="1" ht="28.5" customHeight="1" spans="1:6">
      <c r="A3" s="8" t="s">
        <v>8</v>
      </c>
      <c r="B3" s="8" t="s">
        <v>35</v>
      </c>
      <c r="C3" s="8" t="s">
        <v>36</v>
      </c>
      <c r="D3" s="8" t="s">
        <v>8</v>
      </c>
      <c r="E3" s="8" t="s">
        <v>35</v>
      </c>
      <c r="F3" s="8" t="s">
        <v>36</v>
      </c>
    </row>
    <row r="4" s="1" customFormat="1" ht="22" customHeight="1" spans="1:6">
      <c r="A4" s="9" t="s">
        <v>65</v>
      </c>
      <c r="B4" s="10">
        <v>2702358.96</v>
      </c>
      <c r="C4" s="11"/>
      <c r="D4" s="9" t="s">
        <v>66</v>
      </c>
      <c r="E4" s="10">
        <v>3254839.15</v>
      </c>
      <c r="F4" s="11">
        <v>2400000</v>
      </c>
    </row>
    <row r="5" s="1" customFormat="1" ht="22" customHeight="1" spans="1:6">
      <c r="A5" s="12" t="s">
        <v>67</v>
      </c>
      <c r="B5" s="10">
        <v>2702358.96</v>
      </c>
      <c r="C5" s="11"/>
      <c r="D5" s="12" t="s">
        <v>68</v>
      </c>
      <c r="E5" s="10">
        <v>0</v>
      </c>
      <c r="F5" s="11">
        <v>0</v>
      </c>
    </row>
    <row r="6" s="1" customFormat="1" ht="22" customHeight="1" spans="1:6">
      <c r="A6" s="9" t="s">
        <v>41</v>
      </c>
      <c r="B6" s="10">
        <v>0</v>
      </c>
      <c r="C6" s="11">
        <v>0</v>
      </c>
      <c r="D6" s="13" t="s">
        <v>69</v>
      </c>
      <c r="E6" s="10">
        <v>0</v>
      </c>
      <c r="F6" s="11">
        <v>0</v>
      </c>
    </row>
    <row r="7" s="1" customFormat="1" ht="22" customHeight="1" spans="1:6">
      <c r="A7" s="14" t="s">
        <v>70</v>
      </c>
      <c r="B7" s="10">
        <v>0</v>
      </c>
      <c r="C7" s="11">
        <v>0</v>
      </c>
      <c r="D7" s="15"/>
      <c r="E7" s="16"/>
      <c r="F7" s="16"/>
    </row>
    <row r="8" s="1" customFormat="1" ht="22" customHeight="1" spans="1:6">
      <c r="A8" s="14" t="s">
        <v>71</v>
      </c>
      <c r="B8" s="10">
        <v>49506.76</v>
      </c>
      <c r="C8" s="10">
        <v>50000</v>
      </c>
      <c r="D8" s="17"/>
      <c r="E8" s="17"/>
      <c r="F8" s="18"/>
    </row>
    <row r="9" s="1" customFormat="1" ht="22" customHeight="1" spans="1:6">
      <c r="A9" s="19" t="s">
        <v>72</v>
      </c>
      <c r="B9" s="10">
        <v>171664.97</v>
      </c>
      <c r="C9" s="10">
        <v>0</v>
      </c>
      <c r="D9" s="17"/>
      <c r="E9" s="17"/>
      <c r="F9" s="18"/>
    </row>
    <row r="10" s="1" customFormat="1" ht="22" customHeight="1" spans="1:6">
      <c r="A10" s="14" t="s">
        <v>73</v>
      </c>
      <c r="B10" s="10">
        <v>0</v>
      </c>
      <c r="C10" s="10">
        <v>0</v>
      </c>
      <c r="D10" s="17"/>
      <c r="E10" s="17"/>
      <c r="F10" s="18"/>
    </row>
    <row r="11" s="1" customFormat="1" ht="22" customHeight="1" spans="1:6">
      <c r="A11" s="14" t="s">
        <v>74</v>
      </c>
      <c r="B11" s="20">
        <v>0</v>
      </c>
      <c r="C11" s="20">
        <v>0</v>
      </c>
      <c r="D11" s="17"/>
      <c r="E11" s="17"/>
      <c r="F11" s="18"/>
    </row>
    <row r="12" s="1" customFormat="1" ht="22" customHeight="1" spans="1:6">
      <c r="A12" s="21" t="s">
        <v>75</v>
      </c>
      <c r="B12" s="22">
        <f>B4+B6+B8+B9+B10</f>
        <v>2923530.69</v>
      </c>
      <c r="C12" s="22"/>
      <c r="D12" s="21" t="s">
        <v>76</v>
      </c>
      <c r="E12" s="22">
        <f>E4+E5+E6</f>
        <v>3254839.15</v>
      </c>
      <c r="F12" s="22">
        <f>F4+F5+F6</f>
        <v>2400000</v>
      </c>
    </row>
    <row r="13" s="1" customFormat="1" ht="22" customHeight="1" spans="1:6">
      <c r="A13" s="14" t="s">
        <v>77</v>
      </c>
      <c r="B13" s="10">
        <v>0</v>
      </c>
      <c r="C13" s="11">
        <v>0</v>
      </c>
      <c r="D13" s="14" t="s">
        <v>78</v>
      </c>
      <c r="E13" s="10">
        <v>0</v>
      </c>
      <c r="F13" s="11">
        <v>0</v>
      </c>
    </row>
    <row r="14" s="1" customFormat="1" ht="22" customHeight="1" spans="1:6">
      <c r="A14" s="14" t="s">
        <v>79</v>
      </c>
      <c r="B14" s="20">
        <v>0</v>
      </c>
      <c r="C14" s="23">
        <v>0</v>
      </c>
      <c r="D14" s="14" t="s">
        <v>80</v>
      </c>
      <c r="E14" s="20">
        <v>0</v>
      </c>
      <c r="F14" s="23">
        <v>0</v>
      </c>
    </row>
    <row r="15" s="1" customFormat="1" ht="22" customHeight="1" spans="1:6">
      <c r="A15" s="21" t="s">
        <v>81</v>
      </c>
      <c r="B15" s="24">
        <f>B12+B13+B14</f>
        <v>2923530.69</v>
      </c>
      <c r="C15" s="22">
        <f>C8</f>
        <v>50000</v>
      </c>
      <c r="D15" s="21" t="s">
        <v>82</v>
      </c>
      <c r="E15" s="24">
        <f>E12+E13+E14</f>
        <v>3254839.15</v>
      </c>
      <c r="F15" s="24">
        <f>F12+F13+F14</f>
        <v>2400000</v>
      </c>
    </row>
    <row r="16" s="1" customFormat="1" ht="22" customHeight="1" spans="1:6">
      <c r="A16" s="25"/>
      <c r="B16" s="26"/>
      <c r="C16" s="27"/>
      <c r="D16" s="21" t="s">
        <v>83</v>
      </c>
      <c r="E16" s="24">
        <f>B15-E15</f>
        <v>-331308.46</v>
      </c>
      <c r="F16" s="24">
        <f>C15-F15</f>
        <v>-2350000</v>
      </c>
    </row>
    <row r="17" s="1" customFormat="1" ht="22" customHeight="1" spans="1:6">
      <c r="A17" s="14" t="s">
        <v>84</v>
      </c>
      <c r="B17" s="23">
        <v>32111521.55</v>
      </c>
      <c r="C17" s="24">
        <f>E17</f>
        <v>31780213.09</v>
      </c>
      <c r="D17" s="21" t="s">
        <v>85</v>
      </c>
      <c r="E17" s="24">
        <f>B17+E16</f>
        <v>31780213.09</v>
      </c>
      <c r="F17" s="28">
        <f>C17+F16</f>
        <v>29430213.09</v>
      </c>
    </row>
    <row r="18" s="1" customFormat="1" ht="22" customHeight="1" spans="1:6">
      <c r="A18" s="25" t="s">
        <v>63</v>
      </c>
      <c r="B18" s="24">
        <f>B15+B17</f>
        <v>35035052.24</v>
      </c>
      <c r="C18" s="24">
        <f>C15+C17</f>
        <v>31830213.09</v>
      </c>
      <c r="D18" s="25" t="s">
        <v>63</v>
      </c>
      <c r="E18" s="24">
        <f>E15+E17</f>
        <v>35035052.24</v>
      </c>
      <c r="F18" s="29">
        <f>F15+F17</f>
        <v>31830213.09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表三 2024年社会保险基金收支预算总表</vt:lpstr>
      <vt:lpstr>附表一 2024年城乡居民基本养老保险基金收支预算表</vt:lpstr>
      <vt:lpstr>附表二 2024年机关事业单位基本养老保险基金收支预算表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一串葡萄入梦来</cp:lastModifiedBy>
  <dcterms:created xsi:type="dcterms:W3CDTF">2022-11-22T17:00:00Z</dcterms:created>
  <dcterms:modified xsi:type="dcterms:W3CDTF">2024-12-16T00:42:19Z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BA41EE30CBCD4E93962321E5C6C25F3D_13</vt:lpwstr>
  </property>
  <property fmtid="{D5CDD505-2E9C-101B-9397-08002B2CF9AE}" pid="3" name="KSOProductBuildVer">
    <vt:lpwstr>2052-12.1.0.19302</vt:lpwstr>
  </property>
</Properties>
</file>